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okumura-sv\共有フォルダ\ディンギー\470\ACPH CPH オーダーフォーム\オーダーフォーム2026\"/>
    </mc:Choice>
  </mc:AlternateContent>
  <xr:revisionPtr revIDLastSave="0" documentId="13_ncr:1_{DBB22548-AF9A-4ECE-9C3F-D319A2CD3D0D}" xr6:coauthVersionLast="47" xr6:coauthVersionMax="47" xr10:uidLastSave="{00000000-0000-0000-0000-000000000000}"/>
  <bookViews>
    <workbookView xWindow="-108" yWindow="-108" windowWidth="23256" windowHeight="12456" tabRatio="998" firstSheet="1" activeTab="1" xr2:uid="{1699095C-CA76-432F-9C67-455EC0980CE6}"/>
  </bookViews>
  <sheets>
    <sheet name="⑴日本語　ｵｰﾀﾞｰﾌｫｰﾑ  CPH用" sheetId="47" r:id="rId1"/>
    <sheet name="⑴CPH English orderform " sheetId="46" r:id="rId2"/>
    <sheet name="←Please send this file as a PDF" sheetId="40" r:id="rId3"/>
    <sheet name="Side tank both side,Divide left" sheetId="43" r:id="rId4"/>
    <sheet name="Aluminum 3 points in-out" sheetId="9" r:id="rId5"/>
    <sheet name="Reinforced Aluminum Version" sheetId="10" r:id="rId6"/>
    <sheet name="Carbon" sheetId="41" r:id="rId7"/>
    <sheet name="Center Raising Purchase 1.4" sheetId="42" r:id="rId8"/>
    <sheet name="Traveller bar H2709" sheetId="16" r:id="rId9"/>
    <sheet name="Pipe Bridle with Cleat" sheetId="12" r:id="rId10"/>
    <sheet name="Pipe Bridle with Cam" sheetId="13" r:id="rId11"/>
    <sheet name="RF62174　Ratchet Switching" sheetId="14" r:id="rId12"/>
    <sheet name="H2650　40㎜ Carbon Single Fixed" sheetId="17" r:id="rId13"/>
    <sheet name="Gunwale  Carbon" sheetId="18" r:id="rId14"/>
    <sheet name="Gunwale Aluminum Special" sheetId="19" r:id="rId15"/>
    <sheet name="Original FRP Parts" sheetId="20" r:id="rId16"/>
    <sheet name="Pump Type (Three Blocks on Inne" sheetId="22" r:id="rId17"/>
    <sheet name="Sheet1" sheetId="37" state="hidden" r:id="rId18"/>
    <sheet name="Topping Lift Both Sides Lead" sheetId="38" r:id="rId19"/>
    <sheet name="Lead to inner keel " sheetId="39" r:id="rId20"/>
    <sheet name="EVA Foam　" sheetId="24" r:id="rId21"/>
    <sheet name="Factoryzero Carbon Extension 1m" sheetId="28" r:id="rId22"/>
    <sheet name="Wint Jib Peak Fitting" sheetId="27" r:id="rId23"/>
    <sheet name="Andersen Min　Main traveller bot" sheetId="34" r:id="rId24"/>
    <sheet name="Allen" sheetId="35" r:id="rId25"/>
    <sheet name=" Spreader stopper specification" sheetId="44" r:id="rId26"/>
    <sheet name="Spreader option（thumb-screw）" sheetId="45" r:id="rId27"/>
    <sheet name="CPH order form" sheetId="2" r:id="rId28"/>
  </sheets>
  <definedNames>
    <definedName name="_xlnm.Print_Area" localSheetId="1">'⑴CPH English orderform '!$A$1:$J$93</definedName>
    <definedName name="_xlnm.Print_Area" localSheetId="0">'⑴日本語　ｵｰﾀﾞｰﾌｫｰﾑ  CPH用'!$A$1:$J$99</definedName>
    <definedName name="_xlnm.Print_Area" localSheetId="24">Allen!$A$1:$K$24</definedName>
    <definedName name="_xlnm.Print_Area" localSheetId="18">'Topping Lift Both Sides Lead'!$A$1:$K$95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5" i="46" l="1"/>
  <c r="I84" i="47"/>
  <c r="I81" i="47"/>
  <c r="I80" i="47"/>
  <c r="I79" i="47"/>
  <c r="I78" i="47"/>
  <c r="I77" i="47"/>
  <c r="I76" i="47"/>
  <c r="I75" i="47"/>
  <c r="I72" i="47"/>
  <c r="I71" i="47"/>
  <c r="I70" i="47"/>
  <c r="I69" i="47"/>
  <c r="I68" i="47"/>
  <c r="I93" i="47" s="1"/>
  <c r="I67" i="47"/>
  <c r="I66" i="47"/>
  <c r="I63" i="47"/>
  <c r="I62" i="47"/>
  <c r="I59" i="47"/>
  <c r="I58" i="47"/>
  <c r="I57" i="47"/>
  <c r="I56" i="47"/>
  <c r="I55" i="47"/>
  <c r="I51" i="47"/>
  <c r="I50" i="47"/>
  <c r="I49" i="47"/>
  <c r="I48" i="47"/>
  <c r="I47" i="47"/>
  <c r="I46" i="47"/>
  <c r="I45" i="47"/>
  <c r="I44" i="47"/>
  <c r="I43" i="47"/>
  <c r="I42" i="47"/>
  <c r="I41" i="47"/>
  <c r="I40" i="47"/>
  <c r="I39" i="47"/>
  <c r="I38" i="47"/>
  <c r="I37" i="47"/>
  <c r="I36" i="47"/>
  <c r="I35" i="47"/>
  <c r="I34" i="47"/>
  <c r="I33" i="47"/>
  <c r="I32" i="47"/>
  <c r="I31" i="47"/>
  <c r="I30" i="47"/>
  <c r="I29" i="47"/>
  <c r="I28" i="47"/>
  <c r="I27" i="47"/>
  <c r="I26" i="47"/>
  <c r="I25" i="47"/>
  <c r="I24" i="47"/>
  <c r="I23" i="47"/>
  <c r="I22" i="47"/>
  <c r="I20" i="47"/>
  <c r="I19" i="47"/>
  <c r="I18" i="47"/>
  <c r="I17" i="47"/>
  <c r="I16" i="47"/>
  <c r="I14" i="47"/>
  <c r="I13" i="47"/>
  <c r="I12" i="47"/>
  <c r="I11" i="47"/>
  <c r="I92" i="47" s="1"/>
  <c r="I94" i="47" l="1"/>
  <c r="I52" i="46"/>
  <c r="I83" i="2"/>
  <c r="I82" i="2"/>
  <c r="I72" i="46"/>
  <c r="I73" i="46"/>
  <c r="I74" i="46"/>
  <c r="I75" i="46"/>
  <c r="I76" i="46"/>
  <c r="I77" i="46"/>
  <c r="I78" i="46"/>
  <c r="I79" i="46"/>
  <c r="I69" i="46"/>
  <c r="I68" i="46"/>
  <c r="I67" i="46"/>
  <c r="I66" i="46"/>
  <c r="I65" i="46"/>
  <c r="I64" i="46"/>
  <c r="I63" i="46"/>
  <c r="I60" i="46"/>
  <c r="I59" i="46"/>
  <c r="I58" i="46"/>
  <c r="I57" i="46"/>
  <c r="I56" i="46"/>
  <c r="I51" i="46"/>
  <c r="I50" i="46"/>
  <c r="I49" i="46"/>
  <c r="I48" i="46"/>
  <c r="I47" i="46"/>
  <c r="I46" i="46"/>
  <c r="I45" i="46"/>
  <c r="I44" i="46"/>
  <c r="I43" i="46"/>
  <c r="I42" i="46"/>
  <c r="I41" i="46"/>
  <c r="I40" i="46"/>
  <c r="I39" i="46"/>
  <c r="I38" i="46"/>
  <c r="I37" i="46"/>
  <c r="I34" i="46"/>
  <c r="I33" i="46"/>
  <c r="I32" i="46"/>
  <c r="I31" i="46"/>
  <c r="I30" i="46"/>
  <c r="I29" i="46"/>
  <c r="I28" i="46"/>
  <c r="I27" i="46"/>
  <c r="I26" i="46"/>
  <c r="I25" i="46"/>
  <c r="I24" i="46"/>
  <c r="I23" i="46"/>
  <c r="I22" i="46"/>
  <c r="I20" i="46"/>
  <c r="I19" i="46"/>
  <c r="I18" i="46"/>
  <c r="I17" i="46"/>
  <c r="I16" i="46"/>
  <c r="I14" i="46"/>
  <c r="I13" i="46"/>
  <c r="I12" i="46"/>
  <c r="I11" i="46"/>
  <c r="I90" i="46" l="1"/>
  <c r="I89" i="46"/>
  <c r="I95" i="47"/>
  <c r="I96" i="47"/>
  <c r="I45" i="2"/>
  <c r="I91" i="46" l="1"/>
  <c r="I92" i="46" s="1"/>
  <c r="I93" i="46" s="1"/>
  <c r="I26" i="2"/>
  <c r="I73" i="2" l="1"/>
  <c r="I72" i="2"/>
  <c r="I71" i="2"/>
  <c r="I70" i="2"/>
  <c r="I44" i="2" l="1"/>
  <c r="I13" i="2" l="1"/>
  <c r="I14" i="2"/>
  <c r="I15" i="2"/>
  <c r="I16" i="2"/>
  <c r="I17" i="2"/>
  <c r="I18" i="2"/>
  <c r="I19" i="2"/>
  <c r="I20" i="2"/>
  <c r="I21" i="2"/>
  <c r="I22" i="2"/>
  <c r="I23" i="2"/>
  <c r="I24" i="2"/>
  <c r="I25" i="2"/>
  <c r="I27" i="2"/>
  <c r="I28" i="2"/>
  <c r="I29" i="2"/>
  <c r="I30" i="2"/>
  <c r="I31" i="2"/>
  <c r="I32" i="2"/>
  <c r="I33" i="2"/>
  <c r="I34" i="2"/>
  <c r="I35" i="2"/>
  <c r="I36" i="2"/>
  <c r="I37" i="2"/>
  <c r="I38" i="2"/>
  <c r="I39" i="2"/>
  <c r="I40" i="2"/>
  <c r="I41" i="2"/>
  <c r="I42" i="2"/>
  <c r="I43" i="2"/>
  <c r="I69" i="2" l="1"/>
  <c r="I68" i="2"/>
  <c r="I67" i="2"/>
  <c r="I66" i="2"/>
  <c r="I63" i="2"/>
  <c r="I62" i="2"/>
  <c r="I61" i="2"/>
  <c r="I60" i="2"/>
  <c r="I59" i="2"/>
  <c r="I58" i="2"/>
  <c r="I57" i="2"/>
  <c r="I53" i="2"/>
  <c r="I52" i="2"/>
  <c r="I51" i="2"/>
  <c r="I50" i="2"/>
  <c r="I84" i="2" l="1"/>
  <c r="I85" i="2" s="1"/>
  <c r="I86" i="2" s="1"/>
</calcChain>
</file>

<file path=xl/sharedStrings.xml><?xml version="1.0" encoding="utf-8"?>
<sst xmlns="http://schemas.openxmlformats.org/spreadsheetml/2006/main" count="609" uniqueCount="460">
  <si>
    <t>1/4</t>
    <phoneticPr fontId="1"/>
  </si>
  <si>
    <t>UP</t>
    <phoneticPr fontId="1"/>
  </si>
  <si>
    <t>1/2</t>
    <phoneticPr fontId="1"/>
  </si>
  <si>
    <t>YAMAHA</t>
    <phoneticPr fontId="1"/>
  </si>
  <si>
    <t>Supperspars</t>
    <phoneticPr fontId="1"/>
  </si>
  <si>
    <t>☐</t>
    <phoneticPr fontId="1"/>
  </si>
  <si>
    <t>Your name</t>
    <phoneticPr fontId="1"/>
  </si>
  <si>
    <t>Street address</t>
    <phoneticPr fontId="1"/>
  </si>
  <si>
    <t>City</t>
    <phoneticPr fontId="1"/>
  </si>
  <si>
    <t>Country</t>
    <phoneticPr fontId="1"/>
  </si>
  <si>
    <t>Phone</t>
    <phoneticPr fontId="1"/>
  </si>
  <si>
    <t>Email</t>
    <phoneticPr fontId="1"/>
  </si>
  <si>
    <t>option1</t>
    <phoneticPr fontId="1"/>
  </si>
  <si>
    <t>system</t>
    <phoneticPr fontId="1"/>
  </si>
  <si>
    <t>specificatiom element</t>
    <phoneticPr fontId="1"/>
  </si>
  <si>
    <t>CPH Standard type</t>
    <phoneticPr fontId="1"/>
  </si>
  <si>
    <t>option</t>
    <phoneticPr fontId="1"/>
  </si>
  <si>
    <t>Cunninghamn</t>
    <phoneticPr fontId="1"/>
  </si>
  <si>
    <t>Cunninghamn power</t>
    <phoneticPr fontId="1"/>
  </si>
  <si>
    <t>Side tank both side,Divide left and right under the mast</t>
    <phoneticPr fontId="1"/>
  </si>
  <si>
    <t>Jib Sheet</t>
    <phoneticPr fontId="1"/>
  </si>
  <si>
    <t>Inout</t>
    <phoneticPr fontId="1"/>
  </si>
  <si>
    <t>without</t>
    <phoneticPr fontId="1"/>
  </si>
  <si>
    <t>Aluminum 3 points in-out</t>
    <phoneticPr fontId="1"/>
  </si>
  <si>
    <t>Jib bracket</t>
    <phoneticPr fontId="1"/>
  </si>
  <si>
    <t>Aluminum alloys</t>
    <phoneticPr fontId="1"/>
  </si>
  <si>
    <t>Aluminum-reinforced version</t>
    <phoneticPr fontId="1"/>
  </si>
  <si>
    <t>Carbon</t>
    <phoneticPr fontId="1"/>
  </si>
  <si>
    <t>Centreboard System</t>
    <phoneticPr fontId="1"/>
  </si>
  <si>
    <t>Traveller</t>
    <phoneticPr fontId="1"/>
  </si>
  <si>
    <t>Traveller bar</t>
    <phoneticPr fontId="1"/>
  </si>
  <si>
    <t>Harken2707(13mm LB)</t>
    <phoneticPr fontId="1"/>
  </si>
  <si>
    <t>□Harken2709（13㎜　HB）</t>
    <phoneticPr fontId="1"/>
  </si>
  <si>
    <t>Bridle/loop</t>
    <phoneticPr fontId="1"/>
  </si>
  <si>
    <t>Cars＋Sheet system</t>
    <phoneticPr fontId="1"/>
  </si>
  <si>
    <t>Hoop (Pipe Bridle)　cleats version</t>
    <phoneticPr fontId="1"/>
  </si>
  <si>
    <t>Spinnaker Sheets</t>
    <phoneticPr fontId="1"/>
  </si>
  <si>
    <t>Spinnaker Sheets blocks  
 the inner part of sidetank</t>
    <phoneticPr fontId="1"/>
  </si>
  <si>
    <t>Harken2608 Ratchet Blocks　</t>
    <phoneticPr fontId="1"/>
  </si>
  <si>
    <t>RF62174 Pivoting low lead block</t>
    <phoneticPr fontId="1"/>
  </si>
  <si>
    <t>Spinnaker Sheets blocks</t>
    <phoneticPr fontId="1"/>
  </si>
  <si>
    <t>Harken 348 29 mm Block</t>
    <phoneticPr fontId="1"/>
  </si>
  <si>
    <t>Harken 2650 40 mm Block</t>
    <phoneticPr fontId="1"/>
  </si>
  <si>
    <t>Gunwale</t>
    <phoneticPr fontId="1"/>
  </si>
  <si>
    <t>Gunwale Guy Base</t>
    <phoneticPr fontId="1"/>
  </si>
  <si>
    <t>teak</t>
  </si>
  <si>
    <t>teak</t>
    <phoneticPr fontId="1"/>
  </si>
  <si>
    <t>Aluminum Special</t>
    <phoneticPr fontId="1"/>
  </si>
  <si>
    <t>Tweaker</t>
    <phoneticPr fontId="1"/>
  </si>
  <si>
    <t>Tweaker Cam base</t>
    <phoneticPr fontId="1"/>
  </si>
  <si>
    <t>FRP OKUMURA original</t>
    <phoneticPr fontId="1"/>
  </si>
  <si>
    <t>□Pumps Systems（3 blocks in the inner case）</t>
    <phoneticPr fontId="1"/>
  </si>
  <si>
    <t>Spinneker Pole</t>
    <phoneticPr fontId="1"/>
  </si>
  <si>
    <t>Pole Topper</t>
    <phoneticPr fontId="1"/>
  </si>
  <si>
    <t>Clam cleats</t>
    <phoneticPr fontId="1"/>
  </si>
  <si>
    <t xml:space="preserve">□Clam cleats side tank both side 
*Please choose </t>
    <phoneticPr fontId="1"/>
  </si>
  <si>
    <t>Trapeze</t>
    <phoneticPr fontId="1"/>
  </si>
  <si>
    <t>Trapeze shock cord</t>
    <phoneticPr fontId="1"/>
  </si>
  <si>
    <t>Lead to FWD BHD</t>
    <phoneticPr fontId="1"/>
  </si>
  <si>
    <t xml:space="preserve">Lead to inner keel </t>
    <phoneticPr fontId="1"/>
  </si>
  <si>
    <t>Jibtack</t>
    <phoneticPr fontId="1"/>
  </si>
  <si>
    <t>Clam cleats　CL241</t>
    <phoneticPr fontId="1"/>
  </si>
  <si>
    <t>cam cleat with wire fairlead</t>
    <phoneticPr fontId="1"/>
  </si>
  <si>
    <t>Non Skid</t>
    <phoneticPr fontId="1"/>
  </si>
  <si>
    <t xml:space="preserve">Gunwale </t>
    <phoneticPr fontId="1"/>
  </si>
  <si>
    <t>3MCompany  Lengh:1.7m</t>
    <phoneticPr fontId="1"/>
  </si>
  <si>
    <t>EVA Foam　</t>
    <phoneticPr fontId="1"/>
  </si>
  <si>
    <t>Start of rudder</t>
    <phoneticPr fontId="1"/>
  </si>
  <si>
    <t>Ladder lift stop</t>
    <phoneticPr fontId="1"/>
  </si>
  <si>
    <t>front edge eye strap+preface</t>
    <phoneticPr fontId="1"/>
  </si>
  <si>
    <t>Backward blocks+drawingback</t>
    <phoneticPr fontId="1"/>
  </si>
  <si>
    <t>Tiller Extension</t>
    <phoneticPr fontId="1"/>
  </si>
  <si>
    <t>Aluminum</t>
    <phoneticPr fontId="1"/>
  </si>
  <si>
    <t>RONSTAN Carbon</t>
    <phoneticPr fontId="1"/>
  </si>
  <si>
    <t>Carbon Tiller Extension 25mm×1.2M with non slip</t>
    <phoneticPr fontId="1"/>
  </si>
  <si>
    <t>Mast step</t>
  </si>
  <si>
    <t>Mast</t>
    <phoneticPr fontId="1"/>
  </si>
  <si>
    <t>Jib Luff wire</t>
    <phoneticPr fontId="1"/>
  </si>
  <si>
    <t>Jib peak with mounting bracket</t>
    <phoneticPr fontId="1"/>
  </si>
  <si>
    <t>Boom</t>
    <phoneticPr fontId="1"/>
  </si>
  <si>
    <t>Factory zero Spinneker Pole</t>
    <phoneticPr fontId="1"/>
  </si>
  <si>
    <t>Add a catcher</t>
    <phoneticPr fontId="1"/>
  </si>
  <si>
    <t xml:space="preserve">Bailers </t>
    <phoneticPr fontId="1"/>
  </si>
  <si>
    <t>Two Bailers mounted forward of traveller bulkhead</t>
    <phoneticPr fontId="1"/>
  </si>
  <si>
    <t>Andersen Min　Main traveller both side/
putty finish</t>
    <phoneticPr fontId="1"/>
  </si>
  <si>
    <t>Andersen Min　Main traveller both side/
Gelcoat finish</t>
    <phoneticPr fontId="1"/>
  </si>
  <si>
    <t>Hatches with inspection</t>
    <phoneticPr fontId="1"/>
  </si>
  <si>
    <t>hatches with inspection</t>
    <phoneticPr fontId="1"/>
  </si>
  <si>
    <t>Sea world</t>
    <phoneticPr fontId="1"/>
  </si>
  <si>
    <t>Allen</t>
    <phoneticPr fontId="1"/>
  </si>
  <si>
    <t>Drainage hole in transom</t>
  </si>
  <si>
    <t>Drainage hole in transom</t>
    <phoneticPr fontId="1"/>
  </si>
  <si>
    <t>One hole per side No flaps</t>
    <phoneticPr fontId="1"/>
  </si>
  <si>
    <t>Drainage hole added</t>
    <phoneticPr fontId="1"/>
  </si>
  <si>
    <t>Deck color</t>
    <phoneticPr fontId="1"/>
  </si>
  <si>
    <t>White</t>
    <phoneticPr fontId="1"/>
  </si>
  <si>
    <t>Gray</t>
    <phoneticPr fontId="1"/>
  </si>
  <si>
    <t>Option2</t>
    <phoneticPr fontId="1"/>
  </si>
  <si>
    <t>Cover/Trolley</t>
    <phoneticPr fontId="1"/>
  </si>
  <si>
    <t>Trolley</t>
    <phoneticPr fontId="1"/>
  </si>
  <si>
    <t>Top cover</t>
    <phoneticPr fontId="1"/>
  </si>
  <si>
    <t>Bottom cover</t>
    <phoneticPr fontId="1"/>
  </si>
  <si>
    <t>Digital compass</t>
    <phoneticPr fontId="1"/>
  </si>
  <si>
    <t>YAMAHA  MAST/BOOM</t>
    <phoneticPr fontId="1"/>
  </si>
  <si>
    <t>YAMAHA MAST／Spreader option（stopper specification）</t>
    <phoneticPr fontId="1"/>
  </si>
  <si>
    <t>YAMAHA MAST／Mainhalyard 1/2</t>
    <phoneticPr fontId="1"/>
  </si>
  <si>
    <t>YAMAHA MAST／Jibhalyard 1/2</t>
    <phoneticPr fontId="1"/>
  </si>
  <si>
    <t>YAMAHA BOOM／1/8 Tackle</t>
    <phoneticPr fontId="1"/>
  </si>
  <si>
    <t>Jibhalyard Gard</t>
    <phoneticPr fontId="1"/>
  </si>
  <si>
    <t>Topping lift exit（Mast front side Long Cave exit）</t>
    <phoneticPr fontId="1"/>
  </si>
  <si>
    <t>Supperspars MAST/BOOM</t>
    <phoneticPr fontId="1"/>
  </si>
  <si>
    <t>Topping lift exit(Mast front side Long Cave exit)</t>
    <phoneticPr fontId="1"/>
  </si>
  <si>
    <t>Cunningham duality</t>
    <phoneticPr fontId="1"/>
  </si>
  <si>
    <t>Supperspars MAST　Gooseneck choice</t>
    <phoneticPr fontId="1"/>
  </si>
  <si>
    <t>Choose☑</t>
    <phoneticPr fontId="1"/>
  </si>
  <si>
    <t>Supperspars BOOM version</t>
    <phoneticPr fontId="1"/>
  </si>
  <si>
    <t>YAMAHA BOOM version</t>
    <phoneticPr fontId="1"/>
  </si>
  <si>
    <t>※If you choose the Supperspars MAST, please select whether you want the gooseneck to be a Supperspars BOOM or a YAMAHA BOOM.</t>
    <phoneticPr fontId="1"/>
  </si>
  <si>
    <t>※￥1,000,000 at the time of order, 50% of the balance at the time of making the contract, 50% of the balance when 470CPH are completed.</t>
    <phoneticPr fontId="1"/>
  </si>
  <si>
    <t>※The calculation box on the right is a simple price check tool. After you submit the order form to us, we will prepare a quotation for you, and the quoted price will be the official price.</t>
    <phoneticPr fontId="1"/>
  </si>
  <si>
    <t>Hull total</t>
    <phoneticPr fontId="1"/>
  </si>
  <si>
    <t>Option1</t>
    <phoneticPr fontId="1"/>
  </si>
  <si>
    <t>Subtotal</t>
    <phoneticPr fontId="1"/>
  </si>
  <si>
    <t>Tax Rate(10%)</t>
    <phoneticPr fontId="1"/>
  </si>
  <si>
    <t>Total Amount</t>
    <phoneticPr fontId="1"/>
  </si>
  <si>
    <t>Hoop (Pipe Bridle)　cam version</t>
    <phoneticPr fontId="1"/>
  </si>
  <si>
    <t>Return to Order Form</t>
    <phoneticPr fontId="1"/>
  </si>
  <si>
    <t>option No.</t>
    <phoneticPr fontId="1"/>
  </si>
  <si>
    <t>amount</t>
    <phoneticPr fontId="1"/>
  </si>
  <si>
    <t>Non-tax price(JPY)</t>
    <phoneticPr fontId="1"/>
  </si>
  <si>
    <t xml:space="preserve">Centreboard </t>
    <phoneticPr fontId="1"/>
  </si>
  <si>
    <t>Centreboard</t>
    <phoneticPr fontId="1"/>
  </si>
  <si>
    <t>Hard type</t>
    <phoneticPr fontId="1"/>
  </si>
  <si>
    <t>Standard type</t>
    <phoneticPr fontId="1"/>
  </si>
  <si>
    <t>※The above specifications and prices are subject to change without notice.</t>
    <phoneticPr fontId="1"/>
  </si>
  <si>
    <t>Supperspars MAST／Jibhalyard 1/2</t>
    <phoneticPr fontId="1"/>
  </si>
  <si>
    <t>Supperspars MAST／Mainhalyard1/2</t>
    <phoneticPr fontId="1"/>
  </si>
  <si>
    <t>Supperspars BOOM／1/8 Tackle</t>
    <phoneticPr fontId="1"/>
  </si>
  <si>
    <t xml:space="preserve">Jib halyard sheave box - complete Alloy sheave   </t>
    <phoneticPr fontId="1"/>
  </si>
  <si>
    <t>Jib halyard sheave box - complete bearing sheave</t>
    <phoneticPr fontId="1"/>
  </si>
  <si>
    <t>Jib　Cam</t>
    <phoneticPr fontId="1"/>
  </si>
  <si>
    <t>Jib Cam block</t>
    <phoneticPr fontId="1"/>
  </si>
  <si>
    <t>2x speed</t>
  </si>
  <si>
    <t>Spinnaker Halyard</t>
  </si>
  <si>
    <t>Harken348 29mm Single Fixed Carbo Block</t>
    <phoneticPr fontId="1"/>
  </si>
  <si>
    <t>Harken2608 40mm Carbo Ratchet Block</t>
    <phoneticPr fontId="1"/>
  </si>
  <si>
    <t>Downhaul</t>
    <phoneticPr fontId="1"/>
  </si>
  <si>
    <t>Downhaul centre case upper lead</t>
    <phoneticPr fontId="1"/>
  </si>
  <si>
    <t>Downhaul centre case rear end</t>
    <phoneticPr fontId="1"/>
  </si>
  <si>
    <t>Return to Order Form</t>
  </si>
  <si>
    <t>YAMAHA MAST／Spreader option（thumb-screw）</t>
    <phoneticPr fontId="1"/>
  </si>
  <si>
    <t>Measurement Cost</t>
    <phoneticPr fontId="1"/>
  </si>
  <si>
    <t xml:space="preserve">※We are sorry, Okumura boat and Yamaha do not handle the export procedures. </t>
    <phoneticPr fontId="1"/>
  </si>
  <si>
    <t>　　You will need to arrange for vanning and customs clearance from our factory.</t>
    <phoneticPr fontId="1"/>
  </si>
  <si>
    <t>　　When ordering the 470, you will need to sign a contract. Please contact us for details.</t>
    <phoneticPr fontId="1"/>
  </si>
  <si>
    <t>Jib lead</t>
    <phoneticPr fontId="1"/>
  </si>
  <si>
    <t>Jib sheet lead system</t>
    <phoneticPr fontId="1"/>
  </si>
  <si>
    <t xml:space="preserve">Pin-stop type </t>
    <phoneticPr fontId="1"/>
  </si>
  <si>
    <t>1/6</t>
    <phoneticPr fontId="1"/>
  </si>
  <si>
    <t>H2707(13mm LB)</t>
    <phoneticPr fontId="1"/>
  </si>
  <si>
    <t>□H2709（13㎜　HB）</t>
    <phoneticPr fontId="1"/>
  </si>
  <si>
    <t>●</t>
    <phoneticPr fontId="1"/>
  </si>
  <si>
    <t>Jib lead system</t>
    <phoneticPr fontId="1"/>
  </si>
  <si>
    <t>Sheet-controlled type H2703 (Jib lead in-out control not retrofittable)</t>
    <phoneticPr fontId="1"/>
  </si>
  <si>
    <t>Cunningham</t>
    <phoneticPr fontId="1"/>
  </si>
  <si>
    <t>Cunningham system</t>
    <phoneticPr fontId="1"/>
  </si>
  <si>
    <t>System</t>
    <phoneticPr fontId="1"/>
  </si>
  <si>
    <t>Specification Elements</t>
    <phoneticPr fontId="1"/>
  </si>
  <si>
    <t xml:space="preserve">Cunningham Center Case Upper Lead
</t>
    <phoneticPr fontId="1"/>
  </si>
  <si>
    <t>Cunningham Both Decks Hand Cam Lead</t>
    <phoneticPr fontId="1"/>
  </si>
  <si>
    <t>Cunningham Purchase Ratio</t>
    <phoneticPr fontId="1"/>
  </si>
  <si>
    <t>Side Tanks on Both Port and Starboard, Divided Left and Right Under the Mast</t>
    <phoneticPr fontId="1"/>
  </si>
  <si>
    <t xml:space="preserve"> Jib Sheet</t>
    <phoneticPr fontId="1"/>
  </si>
  <si>
    <t>In/Out</t>
    <phoneticPr fontId="1"/>
  </si>
  <si>
    <t>-</t>
    <phoneticPr fontId="1"/>
  </si>
  <si>
    <t>Jib Bracket</t>
    <phoneticPr fontId="1"/>
  </si>
  <si>
    <t>Aluminum Alloy L-Type</t>
    <phoneticPr fontId="1"/>
  </si>
  <si>
    <t>Reinforced Aluminum Version</t>
    <phoneticPr fontId="1"/>
  </si>
  <si>
    <t>Option</t>
    <phoneticPr fontId="1"/>
  </si>
  <si>
    <t xml:space="preserve"> Center Raising</t>
    <phoneticPr fontId="1"/>
  </si>
  <si>
    <t>Center Raising System</t>
    <phoneticPr fontId="1"/>
  </si>
  <si>
    <t xml:space="preserve">Center Raising (Above Center Case)
</t>
    <phoneticPr fontId="1"/>
  </si>
  <si>
    <t>Center Raising Purchase Ratio</t>
    <phoneticPr fontId="1"/>
  </si>
  <si>
    <t>Traveler</t>
    <phoneticPr fontId="1"/>
  </si>
  <si>
    <t>Traveler Bar</t>
    <phoneticPr fontId="1"/>
  </si>
  <si>
    <t>Bridle/Loop</t>
    <phoneticPr fontId="1"/>
  </si>
  <si>
    <t xml:space="preserve"> Car + Sheet Type</t>
    <phoneticPr fontId="1"/>
  </si>
  <si>
    <t>Pipe Bridle with Cleat</t>
    <phoneticPr fontId="1"/>
  </si>
  <si>
    <t>Pipe Bridle with Cam</t>
    <phoneticPr fontId="1"/>
  </si>
  <si>
    <t>Spinnaker Sheet</t>
    <phoneticPr fontId="1"/>
  </si>
  <si>
    <t xml:space="preserve">Spinnaker Sheet Block (Inside Side Tank)
</t>
    <phoneticPr fontId="1"/>
  </si>
  <si>
    <t>H2608　Ratchet</t>
    <phoneticPr fontId="1"/>
  </si>
  <si>
    <t>RF62174　Ratchet Switching</t>
    <phoneticPr fontId="1"/>
  </si>
  <si>
    <t>Spinnaker Block Size</t>
    <phoneticPr fontId="1"/>
  </si>
  <si>
    <t>H348　29㎜ Carbon Single Fixed</t>
    <phoneticPr fontId="1"/>
  </si>
  <si>
    <t>H2650　40㎜ Carbon Single Fixed</t>
    <phoneticPr fontId="1"/>
  </si>
  <si>
    <t>Gunwale Guy Cam Base</t>
    <phoneticPr fontId="1"/>
  </si>
  <si>
    <t>Made by Cape Field</t>
    <phoneticPr fontId="1"/>
  </si>
  <si>
    <t xml:space="preserve"> Carbon</t>
    <phoneticPr fontId="1"/>
  </si>
  <si>
    <t>Tweaker Cam Base</t>
    <phoneticPr fontId="1"/>
  </si>
  <si>
    <t>Original FRP Parts</t>
    <phoneticPr fontId="1"/>
  </si>
  <si>
    <t xml:space="preserve"> Jib Cam</t>
    <phoneticPr fontId="1"/>
  </si>
  <si>
    <t>Jib Cam Block</t>
    <phoneticPr fontId="1"/>
  </si>
  <si>
    <t>H348 29mm Carbon Single Fixed</t>
    <phoneticPr fontId="1"/>
  </si>
  <si>
    <t>H2608 40mm Carbon Ratchet Single Swivel</t>
    <phoneticPr fontId="1"/>
  </si>
  <si>
    <t xml:space="preserve"> Spinnaker Halyard</t>
    <phoneticPr fontId="1"/>
  </si>
  <si>
    <t>2x Speed</t>
    <phoneticPr fontId="1"/>
  </si>
  <si>
    <t>Pump Type (Three Blocks on Inner Keel)</t>
    <phoneticPr fontId="1"/>
  </si>
  <si>
    <t>Spinnaker Pole</t>
    <phoneticPr fontId="1"/>
  </si>
  <si>
    <t>Pole Lift</t>
    <phoneticPr fontId="1"/>
  </si>
  <si>
    <t>Clam Cleat + Block (Above Center Case)</t>
    <phoneticPr fontId="1"/>
  </si>
  <si>
    <t>Topping Lift Both Sides Lead
※Please select the mast option for the topping lift exit (option numbers 46/49).</t>
    <phoneticPr fontId="1"/>
  </si>
  <si>
    <t>Trapeze Shock Cord</t>
    <phoneticPr fontId="1"/>
  </si>
  <si>
    <t>Lead to FWD (Forward) and BHD (Bulkhead)</t>
    <phoneticPr fontId="1"/>
  </si>
  <si>
    <t>Rear Lead on Inner Keel</t>
    <phoneticPr fontId="1"/>
  </si>
  <si>
    <t>Jib Tack</t>
    <phoneticPr fontId="1"/>
  </si>
  <si>
    <t>Clam Cleat  CL241</t>
    <phoneticPr fontId="1"/>
  </si>
  <si>
    <t xml:space="preserve"> Cam with Fairlead</t>
    <phoneticPr fontId="1"/>
  </si>
  <si>
    <t xml:space="preserve"> Non-slip</t>
    <phoneticPr fontId="1"/>
  </si>
  <si>
    <t>Gunwale Area</t>
    <phoneticPr fontId="1"/>
  </si>
  <si>
    <t>EVA Foam Attached</t>
    <phoneticPr fontId="1"/>
  </si>
  <si>
    <t>Rudder Upstop</t>
    <phoneticPr fontId="1"/>
  </si>
  <si>
    <t>Rudder Rear Block Rear Lead</t>
    <phoneticPr fontId="1"/>
  </si>
  <si>
    <t>Standard</t>
    <phoneticPr fontId="1"/>
  </si>
  <si>
    <t>Tiller Pipe Cut</t>
    <phoneticPr fontId="1"/>
  </si>
  <si>
    <t>100mm Shorter than Standard</t>
    <phoneticPr fontId="1"/>
  </si>
  <si>
    <t xml:space="preserve">Made by 3M  Non-Slip Tape 1.7m </t>
    <phoneticPr fontId="1"/>
  </si>
  <si>
    <t>Rudder Leading Edge Eye + Forward Lead</t>
    <phoneticPr fontId="1"/>
  </si>
  <si>
    <t xml:space="preserve">Supperspars  </t>
    <phoneticPr fontId="1"/>
  </si>
  <si>
    <t xml:space="preserve"> Luff Wire
</t>
    <phoneticPr fontId="1"/>
  </si>
  <si>
    <t xml:space="preserve">Luff Wire
</t>
    <phoneticPr fontId="1"/>
  </si>
  <si>
    <t>With Jib Peak Fitting</t>
    <phoneticPr fontId="1"/>
  </si>
  <si>
    <t>Bailers</t>
    <phoneticPr fontId="1"/>
  </si>
  <si>
    <t>Gelcoat Finish</t>
    <phoneticPr fontId="1"/>
  </si>
  <si>
    <t>Hatch (Side Tank)</t>
    <phoneticPr fontId="1"/>
  </si>
  <si>
    <t>Hatch</t>
    <phoneticPr fontId="1"/>
  </si>
  <si>
    <t>Deck Color</t>
    <phoneticPr fontId="1"/>
  </si>
  <si>
    <t>Centerboard</t>
    <phoneticPr fontId="1"/>
  </si>
  <si>
    <t>Centerboard　※Optional Item for Hulls No. 4796 and Later</t>
    <phoneticPr fontId="1"/>
  </si>
  <si>
    <t>Hard Type</t>
    <phoneticPr fontId="1"/>
  </si>
  <si>
    <t>Standard Type</t>
    <phoneticPr fontId="1"/>
  </si>
  <si>
    <t>Downhaul Lead Above Center Case</t>
    <phoneticPr fontId="1"/>
  </si>
  <si>
    <t xml:space="preserve">Downhaul at Rear End of Center Case
</t>
    <phoneticPr fontId="1"/>
  </si>
  <si>
    <t>Peak Rope Bow Deck Lead</t>
    <phoneticPr fontId="1"/>
  </si>
  <si>
    <t>Controlled by Sheet</t>
    <phoneticPr fontId="1"/>
  </si>
  <si>
    <t>Spinnaker Block Position Change</t>
    <phoneticPr fontId="1"/>
  </si>
  <si>
    <t>Spinnaker Block</t>
    <phoneticPr fontId="1"/>
  </si>
  <si>
    <t>Standard Position</t>
    <phoneticPr fontId="1"/>
  </si>
  <si>
    <t>Lower than Standard Position</t>
    <phoneticPr fontId="1"/>
  </si>
  <si>
    <t>Drain Flap</t>
    <phoneticPr fontId="1"/>
  </si>
  <si>
    <t>Drain Flap (1 Set / 2 Pieces)</t>
    <phoneticPr fontId="1"/>
  </si>
  <si>
    <t xml:space="preserve">Factory Zero Carbon Extension (1m) </t>
    <phoneticPr fontId="1"/>
  </si>
  <si>
    <t>SEA　WORLD　４Pieces</t>
    <phoneticPr fontId="1"/>
  </si>
  <si>
    <t>Allen　4 Pieces</t>
    <phoneticPr fontId="1"/>
  </si>
  <si>
    <t xml:space="preserve"> Covers, Dollies, etc.</t>
    <phoneticPr fontId="1"/>
  </si>
  <si>
    <t>Dolly with A-Type Tires (Can be changed to B-Type Tires)</t>
    <phoneticPr fontId="1"/>
  </si>
  <si>
    <t>Dolly with J-Type Tires</t>
    <phoneticPr fontId="1"/>
  </si>
  <si>
    <t>Top Cover (Factory Zero, L-Type)</t>
    <phoneticPr fontId="1"/>
  </si>
  <si>
    <t xml:space="preserve">Bottom Cover (Factory Zero)
</t>
    <phoneticPr fontId="1"/>
  </si>
  <si>
    <t>Digital Compass</t>
    <phoneticPr fontId="1"/>
  </si>
  <si>
    <t>Yamaha Mast &amp; Boom</t>
    <phoneticPr fontId="1"/>
  </si>
  <si>
    <t>Yamaha Mast / Spreader Modification (Thread Lock Type)</t>
    <phoneticPr fontId="1"/>
  </si>
  <si>
    <t>Yamaha Mast / Spreader Modification (Wing Nut Type)</t>
    <phoneticPr fontId="1"/>
  </si>
  <si>
    <t>Yamaha Mast / Main Halyard 1/2</t>
    <phoneticPr fontId="1"/>
  </si>
  <si>
    <t>Yamaha Mast / Jib Halyard 1/2</t>
    <phoneticPr fontId="1"/>
  </si>
  <si>
    <t>Yamaha Boom / Outhaul 1/4</t>
    <phoneticPr fontId="1"/>
  </si>
  <si>
    <t>Jib Halyard Guard</t>
    <phoneticPr fontId="1"/>
  </si>
  <si>
    <t>Topping Lift Exit (Front Side of Mast, Slotted Hole)</t>
    <phoneticPr fontId="1"/>
  </si>
  <si>
    <t>Superspar Mast &amp; Boom</t>
    <phoneticPr fontId="1"/>
  </si>
  <si>
    <t>Cunningham Double-End Control</t>
    <phoneticPr fontId="1"/>
  </si>
  <si>
    <t>Jib Exit ISP Aluminum Sheave</t>
    <phoneticPr fontId="1"/>
  </si>
  <si>
    <t>Jib Exit ISP Bearing Sheave</t>
    <phoneticPr fontId="1"/>
  </si>
  <si>
    <t xml:space="preserve">Superspar Mast / Main Halyard 1/2
</t>
    <phoneticPr fontId="1"/>
  </si>
  <si>
    <t>Superspar Boom / Outhaul 1/8</t>
    <phoneticPr fontId="1"/>
  </si>
  <si>
    <t>Option №</t>
    <phoneticPr fontId="1"/>
  </si>
  <si>
    <t>Andersen Min                                                    Forward of Main Traveler, Both Port and Starboard (Putty Finish)</t>
    <phoneticPr fontId="1"/>
  </si>
  <si>
    <t>Side tank both side,Divide left'!R1C1</t>
  </si>
  <si>
    <t>⑴CPH English orderform '!R1C1</t>
  </si>
  <si>
    <t>Center Case Double Pull Both Deck Leads</t>
    <phoneticPr fontId="1"/>
  </si>
  <si>
    <t>⑴CPH English orderform '!R1C1</t>
    <phoneticPr fontId="1"/>
  </si>
  <si>
    <t xml:space="preserve">Aluminum 3-Point In/Out (Factory Zero Jib Leader In/Out)                                         ※If you add this option, please also select option number 61.
</t>
    <phoneticPr fontId="1"/>
  </si>
  <si>
    <t>H2709</t>
    <phoneticPr fontId="1"/>
  </si>
  <si>
    <t>Superspar Mast / Jib Halyard 1/2</t>
    <phoneticPr fontId="1"/>
  </si>
  <si>
    <t>Spinnaker bucket</t>
    <phoneticPr fontId="1"/>
  </si>
  <si>
    <t>Esails　(Black,Grey)</t>
    <phoneticPr fontId="1"/>
  </si>
  <si>
    <t>North Sails (White)</t>
    <phoneticPr fontId="1"/>
  </si>
  <si>
    <t>申込者情報</t>
    <rPh sb="0" eb="3">
      <t>モウシコミシャ</t>
    </rPh>
    <rPh sb="3" eb="5">
      <t>ジョウホウ</t>
    </rPh>
    <phoneticPr fontId="1"/>
  </si>
  <si>
    <t>ふりがな</t>
    <phoneticPr fontId="1"/>
  </si>
  <si>
    <t>大学名</t>
    <rPh sb="0" eb="2">
      <t>ダイガク</t>
    </rPh>
    <rPh sb="2" eb="3">
      <t>メイ</t>
    </rPh>
    <phoneticPr fontId="1"/>
  </si>
  <si>
    <t>氏名　　　　　　　　　　　　　　　　　　　　　　　　　　　　　</t>
    <rPh sb="0" eb="2">
      <t>シメイ</t>
    </rPh>
    <phoneticPr fontId="1"/>
  </si>
  <si>
    <t>住所　〒</t>
    <rPh sb="0" eb="2">
      <t>ジュウショ</t>
    </rPh>
    <phoneticPr fontId="1"/>
  </si>
  <si>
    <t>TEL</t>
    <phoneticPr fontId="1"/>
  </si>
  <si>
    <t>email</t>
    <phoneticPr fontId="1"/>
  </si>
  <si>
    <t>納品場所　　　　　　　　　　　　　　　　　　　　　　　</t>
    <rPh sb="0" eb="2">
      <t>ノウヒン</t>
    </rPh>
    <rPh sb="2" eb="4">
      <t>バショ</t>
    </rPh>
    <phoneticPr fontId="1"/>
  </si>
  <si>
    <t>納品場所連絡先</t>
    <rPh sb="0" eb="2">
      <t>ノウヒン</t>
    </rPh>
    <rPh sb="2" eb="4">
      <t>バショ</t>
    </rPh>
    <rPh sb="4" eb="7">
      <t>レンラクサキ</t>
    </rPh>
    <phoneticPr fontId="1"/>
  </si>
  <si>
    <t>艇体オプション</t>
    <rPh sb="0" eb="1">
      <t>テイ</t>
    </rPh>
    <rPh sb="1" eb="2">
      <t>タイ</t>
    </rPh>
    <phoneticPr fontId="1"/>
  </si>
  <si>
    <t>オプション</t>
    <phoneticPr fontId="1"/>
  </si>
  <si>
    <t>ｵﾌﾟｼｮﾝ番号</t>
    <rPh sb="6" eb="8">
      <t>バンゴウ</t>
    </rPh>
    <phoneticPr fontId="1"/>
  </si>
  <si>
    <t>税抜金額</t>
    <rPh sb="0" eb="4">
      <t>ゼイヌキキンガク</t>
    </rPh>
    <phoneticPr fontId="1"/>
  </si>
  <si>
    <t>数量を記入</t>
    <rPh sb="0" eb="2">
      <t>スウリョウ</t>
    </rPh>
    <rPh sb="3" eb="5">
      <t>キニュウ</t>
    </rPh>
    <phoneticPr fontId="1"/>
  </si>
  <si>
    <t>ジブリーダー</t>
    <phoneticPr fontId="1"/>
  </si>
  <si>
    <t>ジブリーダーシステム</t>
    <phoneticPr fontId="1"/>
  </si>
  <si>
    <t>ピンカー式</t>
    <rPh sb="4" eb="5">
      <t>シキ</t>
    </rPh>
    <phoneticPr fontId="1"/>
  </si>
  <si>
    <t>☆シートコントロール式　H2703（ｼﾞﾌﾞﾘｰﾀﾞｰｲﾝｱｳﾄ後付け不可）</t>
    <rPh sb="10" eb="11">
      <t>シキ</t>
    </rPh>
    <rPh sb="32" eb="34">
      <t>アトヅ</t>
    </rPh>
    <rPh sb="35" eb="37">
      <t>フカ</t>
    </rPh>
    <phoneticPr fontId="1"/>
  </si>
  <si>
    <t>☆シートコントロール式　H2700（ｼﾞﾌﾞﾘｰﾀﾞｰｲﾝｱｳﾄ後付け可能）
※こちらのオプションを追加される場合はオプション3も選択下さい。</t>
    <rPh sb="10" eb="11">
      <t>シキ</t>
    </rPh>
    <rPh sb="32" eb="34">
      <t>アトヅ</t>
    </rPh>
    <rPh sb="35" eb="37">
      <t>カノウ</t>
    </rPh>
    <phoneticPr fontId="1"/>
  </si>
  <si>
    <t>カニンガム</t>
    <phoneticPr fontId="1"/>
  </si>
  <si>
    <t>カニンガムシステム</t>
    <phoneticPr fontId="1"/>
  </si>
  <si>
    <t>カニンガムセンターケース上リード</t>
    <phoneticPr fontId="1"/>
  </si>
  <si>
    <t>☆カニンガム両デッキ手元カムリード</t>
    <phoneticPr fontId="1"/>
  </si>
  <si>
    <t>カニンガム倍率</t>
    <rPh sb="5" eb="7">
      <t>バイリツ</t>
    </rPh>
    <phoneticPr fontId="1"/>
  </si>
  <si>
    <t xml:space="preserve">サイドタンク両舷　マスト下で左右に分ける
</t>
    <rPh sb="6" eb="7">
      <t>リョウ</t>
    </rPh>
    <rPh sb="7" eb="8">
      <t>ゲン</t>
    </rPh>
    <rPh sb="12" eb="13">
      <t>シタ</t>
    </rPh>
    <rPh sb="14" eb="16">
      <t>サユウ</t>
    </rPh>
    <rPh sb="17" eb="18">
      <t>ワ</t>
    </rPh>
    <phoneticPr fontId="1"/>
  </si>
  <si>
    <t>＊「カニンガム両デッキ手元カム」と「カニンガム両舷　マスト下で左右に分ける」はどちらかの選択になります。両方を選ぶことはできません。</t>
    <phoneticPr fontId="1"/>
  </si>
  <si>
    <t>ジブシート</t>
    <phoneticPr fontId="1"/>
  </si>
  <si>
    <t>インアウト</t>
    <phoneticPr fontId="1"/>
  </si>
  <si>
    <t>なし</t>
    <phoneticPr fontId="1"/>
  </si>
  <si>
    <t>アルミ３点インアウト（ﾌｧｸﾄﾘｰｾﾞﾛ製　ｼﾞﾌﾞﾘｰﾀﾞｰｲﾝｱｳﾄ）                          ※このｵﾌﾟｼｮﾝを追加される場合はｵﾌﾟｼｮﾝ番号61も選択下さい。</t>
    <rPh sb="4" eb="5">
      <t>テン</t>
    </rPh>
    <rPh sb="20" eb="21">
      <t>セイ</t>
    </rPh>
    <rPh sb="73" eb="75">
      <t>ツイカ</t>
    </rPh>
    <rPh sb="78" eb="80">
      <t>バアイ</t>
    </rPh>
    <rPh sb="87" eb="89">
      <t>バンゴウ</t>
    </rPh>
    <rPh sb="92" eb="94">
      <t>センタク</t>
    </rPh>
    <rPh sb="94" eb="95">
      <t>クダ</t>
    </rPh>
    <phoneticPr fontId="1"/>
  </si>
  <si>
    <t>ジブブラケット</t>
    <phoneticPr fontId="1"/>
  </si>
  <si>
    <t>アルミ合金L型</t>
    <rPh sb="3" eb="5">
      <t>ゴウキン</t>
    </rPh>
    <rPh sb="6" eb="7">
      <t>ガタ</t>
    </rPh>
    <phoneticPr fontId="1"/>
  </si>
  <si>
    <t>アルミ強化バージョン</t>
    <rPh sb="3" eb="5">
      <t>キョウカ</t>
    </rPh>
    <phoneticPr fontId="1"/>
  </si>
  <si>
    <t>カーボン</t>
    <phoneticPr fontId="1"/>
  </si>
  <si>
    <t>センター昇格</t>
    <rPh sb="4" eb="6">
      <t>ショウカク</t>
    </rPh>
    <phoneticPr fontId="1"/>
  </si>
  <si>
    <t>センター昇降システム</t>
    <rPh sb="4" eb="6">
      <t>ショウコウ</t>
    </rPh>
    <phoneticPr fontId="1"/>
  </si>
  <si>
    <t>センター昇降センターケース上</t>
    <rPh sb="4" eb="6">
      <t>ショウコウ</t>
    </rPh>
    <phoneticPr fontId="1"/>
  </si>
  <si>
    <t>☆センター昇降2本引き両デッキﾘｰﾄﾞ</t>
    <rPh sb="5" eb="7">
      <t>ショウコウ</t>
    </rPh>
    <phoneticPr fontId="1"/>
  </si>
  <si>
    <t>センター昇降倍率</t>
    <rPh sb="4" eb="6">
      <t>ショウコウ</t>
    </rPh>
    <rPh sb="6" eb="8">
      <t>バイリツ</t>
    </rPh>
    <phoneticPr fontId="1"/>
  </si>
  <si>
    <t>＊「センター昇降2本引き両デッキﾘｰﾄﾞ」と「1/4」はどちらかの選択になります。両方を選ぶことはできません。</t>
    <rPh sb="6" eb="8">
      <t>ショウコウ</t>
    </rPh>
    <rPh sb="33" eb="35">
      <t>センタク</t>
    </rPh>
    <rPh sb="41" eb="43">
      <t>リョウホウ</t>
    </rPh>
    <rPh sb="44" eb="45">
      <t>エラ</t>
    </rPh>
    <phoneticPr fontId="1"/>
  </si>
  <si>
    <t>トラベラー</t>
    <phoneticPr fontId="1"/>
  </si>
  <si>
    <t>トラベラーバー</t>
    <phoneticPr fontId="1"/>
  </si>
  <si>
    <t>ブライダル/ループ</t>
    <phoneticPr fontId="1"/>
  </si>
  <si>
    <t>カー＋シート式</t>
    <rPh sb="6" eb="7">
      <t>シキ</t>
    </rPh>
    <phoneticPr fontId="1"/>
  </si>
  <si>
    <t>パイプブライダル　クリート仕様</t>
    <rPh sb="13" eb="15">
      <t>シヨウ</t>
    </rPh>
    <phoneticPr fontId="1"/>
  </si>
  <si>
    <t>パイプブライダル　カム仕様</t>
    <rPh sb="11" eb="13">
      <t>シヨウ</t>
    </rPh>
    <phoneticPr fontId="1"/>
  </si>
  <si>
    <t>スピンシート</t>
    <phoneticPr fontId="1"/>
  </si>
  <si>
    <t>スピンシートブロック サイドタンク内側</t>
    <rPh sb="17" eb="19">
      <t>ウチガワ</t>
    </rPh>
    <phoneticPr fontId="1"/>
  </si>
  <si>
    <t>H2608　ラチェット</t>
    <phoneticPr fontId="1"/>
  </si>
  <si>
    <t>RF62174　ラチェット切り替え</t>
    <rPh sb="13" eb="14">
      <t>キ</t>
    </rPh>
    <rPh sb="15" eb="16">
      <t>カ</t>
    </rPh>
    <phoneticPr fontId="1"/>
  </si>
  <si>
    <t>スピンブロックサイズ</t>
    <phoneticPr fontId="1"/>
  </si>
  <si>
    <t>H348　29㎜カーボシングル　フィックス</t>
    <phoneticPr fontId="1"/>
  </si>
  <si>
    <t>H2650　４０㎜カーボシングルフィックス</t>
    <phoneticPr fontId="1"/>
  </si>
  <si>
    <t>ガンネル</t>
    <phoneticPr fontId="1"/>
  </si>
  <si>
    <t>ガンネルガイカムベース</t>
    <phoneticPr fontId="1"/>
  </si>
  <si>
    <t>ケープフィールド</t>
    <phoneticPr fontId="1"/>
  </si>
  <si>
    <t>アルミスペシャル</t>
    <phoneticPr fontId="1"/>
  </si>
  <si>
    <t>ツイーカー</t>
    <phoneticPr fontId="1"/>
  </si>
  <si>
    <t>ツイーカーカムベース</t>
    <phoneticPr fontId="1"/>
  </si>
  <si>
    <t>FRPオリジナル部品</t>
    <rPh sb="8" eb="10">
      <t>ブヒン</t>
    </rPh>
    <phoneticPr fontId="1"/>
  </si>
  <si>
    <t>ジブカム</t>
    <phoneticPr fontId="1"/>
  </si>
  <si>
    <t>ジブカムブロック</t>
    <phoneticPr fontId="1"/>
  </si>
  <si>
    <t>H348 29mmカーボシングル　フィックス</t>
    <phoneticPr fontId="1"/>
  </si>
  <si>
    <t>H2608 40ｍｍカーボラチェット　シングルスイブル</t>
    <phoneticPr fontId="1"/>
  </si>
  <si>
    <t>スピンハリ</t>
    <phoneticPr fontId="1"/>
  </si>
  <si>
    <t>2倍速</t>
    <rPh sb="1" eb="3">
      <t>バイソク</t>
    </rPh>
    <phoneticPr fontId="1"/>
  </si>
  <si>
    <t>ポンプ式（ｲﾝﾅｰｷｰﾙにﾌﾞﾛｯｸ３つ）</t>
    <rPh sb="3" eb="4">
      <t>シキ</t>
    </rPh>
    <phoneticPr fontId="1"/>
  </si>
  <si>
    <t>スピンポール</t>
    <phoneticPr fontId="1"/>
  </si>
  <si>
    <t>ポールリフト</t>
    <phoneticPr fontId="1"/>
  </si>
  <si>
    <t xml:space="preserve">クラムクリート+ブロック センターケース上
</t>
    <rPh sb="20" eb="21">
      <t>ウエ</t>
    </rPh>
    <phoneticPr fontId="1"/>
  </si>
  <si>
    <t>ﾄｯﾋﾟﾝｸﾞ両サイド引き
※ﾏｽﾄｵﾌﾟｼｮﾝのﾄｯﾋﾟﾝｸﾞﾘﾌﾄ出口(op46/49)を選択下さい。</t>
    <rPh sb="7" eb="8">
      <t>リョウ</t>
    </rPh>
    <rPh sb="11" eb="12">
      <t>ヒ</t>
    </rPh>
    <rPh sb="35" eb="37">
      <t>デグチ</t>
    </rPh>
    <rPh sb="47" eb="49">
      <t>センタク</t>
    </rPh>
    <rPh sb="49" eb="50">
      <t>クダ</t>
    </rPh>
    <phoneticPr fontId="1"/>
  </si>
  <si>
    <t>トラピース</t>
    <phoneticPr fontId="1"/>
  </si>
  <si>
    <t>トラピーズショックコード</t>
    <phoneticPr fontId="1"/>
  </si>
  <si>
    <t>FWD BHDへリード</t>
    <phoneticPr fontId="1"/>
  </si>
  <si>
    <t>ｲﾝﾅｰｷｰﾙ後方ﾘｰﾄﾞ</t>
    <rPh sb="7" eb="9">
      <t>コウホウ</t>
    </rPh>
    <phoneticPr fontId="1"/>
  </si>
  <si>
    <t>ジブタック</t>
    <phoneticPr fontId="1"/>
  </si>
  <si>
    <t>クラムクリート　CL241</t>
    <phoneticPr fontId="1"/>
  </si>
  <si>
    <t>ﾌｪｱﾘｰﾄﾞ付きｶﾑ</t>
    <rPh sb="7" eb="8">
      <t>ツ</t>
    </rPh>
    <phoneticPr fontId="1"/>
  </si>
  <si>
    <t>滑り止め</t>
    <rPh sb="0" eb="1">
      <t>スベ</t>
    </rPh>
    <rPh sb="2" eb="3">
      <t>ド</t>
    </rPh>
    <phoneticPr fontId="1"/>
  </si>
  <si>
    <t>ガンネル部</t>
    <rPh sb="4" eb="5">
      <t>ブ</t>
    </rPh>
    <phoneticPr fontId="1"/>
  </si>
  <si>
    <t>3M製　1.7M</t>
    <phoneticPr fontId="1"/>
  </si>
  <si>
    <t>EVAフォーム　貼付あり</t>
    <rPh sb="8" eb="9">
      <t>ハ</t>
    </rPh>
    <rPh sb="9" eb="10">
      <t>ツ</t>
    </rPh>
    <phoneticPr fontId="1"/>
  </si>
  <si>
    <t>ラダー上がり止め</t>
    <rPh sb="3" eb="4">
      <t>ア</t>
    </rPh>
    <rPh sb="6" eb="7">
      <t>ド</t>
    </rPh>
    <phoneticPr fontId="1"/>
  </si>
  <si>
    <t>ラダー前縁アイ＋前引き</t>
    <rPh sb="3" eb="5">
      <t>ゼンエン</t>
    </rPh>
    <rPh sb="8" eb="9">
      <t>マエ</t>
    </rPh>
    <rPh sb="9" eb="10">
      <t>ヒ</t>
    </rPh>
    <phoneticPr fontId="1"/>
  </si>
  <si>
    <t>ラダー後方ブロック後ろ引き</t>
    <rPh sb="3" eb="5">
      <t>コウホウ</t>
    </rPh>
    <rPh sb="9" eb="10">
      <t>ウシ</t>
    </rPh>
    <rPh sb="11" eb="12">
      <t>ヒ</t>
    </rPh>
    <phoneticPr fontId="1"/>
  </si>
  <si>
    <t>ティラーイクステンション</t>
    <phoneticPr fontId="1"/>
  </si>
  <si>
    <t>アルミ</t>
    <phoneticPr fontId="1"/>
  </si>
  <si>
    <t xml:space="preserve">ファクトリーゼロ製　カーボンエクステンション(1m) </t>
    <rPh sb="8" eb="9">
      <t>セイ</t>
    </rPh>
    <phoneticPr fontId="1"/>
  </si>
  <si>
    <t>ティラーパイプカット</t>
    <phoneticPr fontId="1"/>
  </si>
  <si>
    <t>標準</t>
    <rPh sb="0" eb="2">
      <t>ヒョウジュン</t>
    </rPh>
    <phoneticPr fontId="1"/>
  </si>
  <si>
    <t>標準から100㎜短く</t>
    <rPh sb="0" eb="2">
      <t>ヒョウジュン</t>
    </rPh>
    <rPh sb="8" eb="9">
      <t>ミジカ</t>
    </rPh>
    <phoneticPr fontId="1"/>
  </si>
  <si>
    <t>マスト</t>
    <phoneticPr fontId="1"/>
  </si>
  <si>
    <t>Supperspars　　　SPSマスト説明書</t>
    <rPh sb="20" eb="23">
      <t>セツメイショ</t>
    </rPh>
    <phoneticPr fontId="1"/>
  </si>
  <si>
    <t>ラフワイヤー</t>
    <phoneticPr fontId="1"/>
  </si>
  <si>
    <t>ｼﾞﾌﾞﾋﾟｰｸ取付金具付き</t>
    <rPh sb="8" eb="10">
      <t>トリツケ</t>
    </rPh>
    <rPh sb="10" eb="12">
      <t>カナグ</t>
    </rPh>
    <rPh sb="12" eb="13">
      <t>ツ</t>
    </rPh>
    <phoneticPr fontId="1"/>
  </si>
  <si>
    <t>ブーム</t>
    <phoneticPr fontId="1"/>
  </si>
  <si>
    <t>ベーラー</t>
    <phoneticPr fontId="1"/>
  </si>
  <si>
    <t>Andersen Min　メントラ前　両舷（ACPH）</t>
    <rPh sb="17" eb="18">
      <t>マエ</t>
    </rPh>
    <rPh sb="19" eb="20">
      <t>リョウ</t>
    </rPh>
    <rPh sb="20" eb="21">
      <t>ゲン</t>
    </rPh>
    <phoneticPr fontId="1"/>
  </si>
  <si>
    <t>パテ仕上げ</t>
    <rPh sb="2" eb="4">
      <t>シア</t>
    </rPh>
    <phoneticPr fontId="1"/>
  </si>
  <si>
    <t>ゲルコート仕上げ</t>
    <phoneticPr fontId="1"/>
  </si>
  <si>
    <t>ハッチ(サイドタンク)</t>
    <phoneticPr fontId="1"/>
  </si>
  <si>
    <t>ハッチ</t>
    <phoneticPr fontId="1"/>
  </si>
  <si>
    <t>SEA　WORLD　４ヶ</t>
    <phoneticPr fontId="1"/>
  </si>
  <si>
    <t>Allen　４ヶ</t>
    <phoneticPr fontId="1"/>
  </si>
  <si>
    <t>デッキカラー</t>
    <phoneticPr fontId="1"/>
  </si>
  <si>
    <t>ホワイト</t>
    <phoneticPr fontId="1"/>
  </si>
  <si>
    <t>グレー</t>
    <phoneticPr fontId="1"/>
  </si>
  <si>
    <t>センターボード</t>
    <phoneticPr fontId="1"/>
  </si>
  <si>
    <t>センタボード　※4796番以降から追加のオプション</t>
    <rPh sb="12" eb="13">
      <t>バン</t>
    </rPh>
    <rPh sb="13" eb="15">
      <t>イコウ</t>
    </rPh>
    <rPh sb="17" eb="19">
      <t>ツイカ</t>
    </rPh>
    <phoneticPr fontId="1"/>
  </si>
  <si>
    <t>ハード仕様</t>
    <rPh sb="3" eb="5">
      <t>シヨウ</t>
    </rPh>
    <phoneticPr fontId="1"/>
  </si>
  <si>
    <t>ノーマル仕様</t>
    <rPh sb="4" eb="6">
      <t>シヨウ</t>
    </rPh>
    <phoneticPr fontId="1"/>
  </si>
  <si>
    <t>ダウンホール</t>
    <phoneticPr fontId="1"/>
  </si>
  <si>
    <t>ダウンホールセンターケース上リード</t>
    <phoneticPr fontId="1"/>
  </si>
  <si>
    <t>ダウンホールセンターケース後端</t>
    <phoneticPr fontId="1"/>
  </si>
  <si>
    <t>ピークローブバウデッキリード</t>
    <phoneticPr fontId="1"/>
  </si>
  <si>
    <t>ピークローブバウデッキリード</t>
  </si>
  <si>
    <t>シートでのコントロール</t>
    <phoneticPr fontId="1"/>
  </si>
  <si>
    <t>スピンブロック位置変更</t>
    <rPh sb="7" eb="11">
      <t>イチヘンコウ</t>
    </rPh>
    <phoneticPr fontId="1"/>
  </si>
  <si>
    <t>スピンブロック</t>
    <phoneticPr fontId="1"/>
  </si>
  <si>
    <t>標準位置</t>
    <rPh sb="0" eb="2">
      <t>ヒョウジュン</t>
    </rPh>
    <rPh sb="2" eb="4">
      <t>イチ</t>
    </rPh>
    <phoneticPr fontId="1"/>
  </si>
  <si>
    <t>標準位置より低い位置に</t>
    <rPh sb="0" eb="2">
      <t>ヒョウジュン</t>
    </rPh>
    <rPh sb="2" eb="4">
      <t>イチ</t>
    </rPh>
    <rPh sb="6" eb="7">
      <t>ヒク</t>
    </rPh>
    <rPh sb="8" eb="10">
      <t>イチ</t>
    </rPh>
    <phoneticPr fontId="1"/>
  </si>
  <si>
    <t>排水フラップ</t>
    <rPh sb="0" eb="2">
      <t>ハイスイ</t>
    </rPh>
    <phoneticPr fontId="1"/>
  </si>
  <si>
    <t>排水フラップ（１ｾｯﾄ/２枚）</t>
    <rPh sb="0" eb="2">
      <t>ハイスイ</t>
    </rPh>
    <rPh sb="13" eb="14">
      <t>マイ</t>
    </rPh>
    <phoneticPr fontId="1"/>
  </si>
  <si>
    <t>スピンバック</t>
    <phoneticPr fontId="1"/>
  </si>
  <si>
    <t>E・セイル（黒・グレー）</t>
    <rPh sb="6" eb="7">
      <t>クロ</t>
    </rPh>
    <phoneticPr fontId="1"/>
  </si>
  <si>
    <t>ノースセール（シロ）</t>
    <phoneticPr fontId="1"/>
  </si>
  <si>
    <t>その他オプション</t>
    <rPh sb="2" eb="3">
      <t>タ</t>
    </rPh>
    <phoneticPr fontId="1"/>
  </si>
  <si>
    <t>カバー・船台他</t>
    <rPh sb="4" eb="6">
      <t>センダイ</t>
    </rPh>
    <rPh sb="6" eb="7">
      <t>ホカ</t>
    </rPh>
    <phoneticPr fontId="1"/>
  </si>
  <si>
    <t>船台（Aﾀｲﾔ）   ※Bタイヤに変更可</t>
    <rPh sb="0" eb="2">
      <t>センダイ</t>
    </rPh>
    <rPh sb="17" eb="19">
      <t>ヘンコウ</t>
    </rPh>
    <rPh sb="19" eb="20">
      <t>カ</t>
    </rPh>
    <phoneticPr fontId="1"/>
  </si>
  <si>
    <t>船台（Jﾀｲﾔ）</t>
    <rPh sb="0" eb="2">
      <t>センダイ</t>
    </rPh>
    <phoneticPr fontId="1"/>
  </si>
  <si>
    <t>トップカバー（ファクトリーゼロ製・Lタイプ）</t>
    <rPh sb="15" eb="16">
      <t>セイ</t>
    </rPh>
    <phoneticPr fontId="1"/>
  </si>
  <si>
    <t>ボトムカバー（ファクトリーゼロ製）</t>
    <rPh sb="15" eb="16">
      <t>セイ</t>
    </rPh>
    <phoneticPr fontId="1"/>
  </si>
  <si>
    <t>デジタルコンパス</t>
    <phoneticPr fontId="1"/>
  </si>
  <si>
    <t>セール      ※ ⑶470級ｾｰﾙｵｰﾀﾞｰﾌｫｰﾑのご記入をお願いします。</t>
    <rPh sb="15" eb="16">
      <t>キュウ</t>
    </rPh>
    <rPh sb="30" eb="32">
      <t>キニュウ</t>
    </rPh>
    <rPh sb="34" eb="35">
      <t>ネガ</t>
    </rPh>
    <phoneticPr fontId="1"/>
  </si>
  <si>
    <t>セールセット　ラジアル（ロイヤリティタグ３枚・基本計測料３枚含む）／折畳出荷</t>
    <rPh sb="21" eb="22">
      <t>マイ</t>
    </rPh>
    <rPh sb="23" eb="25">
      <t>キホン</t>
    </rPh>
    <rPh sb="25" eb="27">
      <t>ケイソク</t>
    </rPh>
    <rPh sb="27" eb="28">
      <t>リョウ</t>
    </rPh>
    <rPh sb="29" eb="30">
      <t>マイ</t>
    </rPh>
    <rPh sb="30" eb="31">
      <t>フク</t>
    </rPh>
    <rPh sb="34" eb="36">
      <t>オリタタミ</t>
    </rPh>
    <rPh sb="36" eb="38">
      <t>シュッカ</t>
    </rPh>
    <phoneticPr fontId="1"/>
  </si>
  <si>
    <t>セールオーダーフォーム</t>
    <phoneticPr fontId="1"/>
  </si>
  <si>
    <t>セールセット　ラジアル　スピンスペシャルカラー（ロイヤリティタグ３枚・基本計測料３枚含む）／折畳出荷</t>
    <rPh sb="33" eb="34">
      <t>マイ</t>
    </rPh>
    <rPh sb="35" eb="37">
      <t>キホン</t>
    </rPh>
    <rPh sb="37" eb="39">
      <t>ケイソク</t>
    </rPh>
    <rPh sb="39" eb="40">
      <t>リョウ</t>
    </rPh>
    <rPh sb="41" eb="42">
      <t>マイ</t>
    </rPh>
    <rPh sb="42" eb="43">
      <t>フク</t>
    </rPh>
    <rPh sb="46" eb="48">
      <t>オリタタミ</t>
    </rPh>
    <rPh sb="48" eb="50">
      <t>シュッカ</t>
    </rPh>
    <phoneticPr fontId="1"/>
  </si>
  <si>
    <t>ヤマハマスト・ブーム</t>
    <phoneticPr fontId="1"/>
  </si>
  <si>
    <t>ヤマハマスト／スプレッダー変更（ネジロック式）</t>
    <rPh sb="13" eb="15">
      <t>ヘンコウ</t>
    </rPh>
    <rPh sb="21" eb="22">
      <t>シキ</t>
    </rPh>
    <phoneticPr fontId="1"/>
  </si>
  <si>
    <t>ヤマハマスト／スプレッダー変更（蝶ネジ式）</t>
    <rPh sb="13" eb="15">
      <t>ヘンコウ</t>
    </rPh>
    <rPh sb="16" eb="17">
      <t>チョウ</t>
    </rPh>
    <rPh sb="19" eb="20">
      <t>シキ</t>
    </rPh>
    <phoneticPr fontId="1"/>
  </si>
  <si>
    <t>ヤマハマスト／メンハリ1/2</t>
    <phoneticPr fontId="1"/>
  </si>
  <si>
    <t>ヤマハマスト／ジブハリ1/2</t>
    <phoneticPr fontId="1"/>
  </si>
  <si>
    <t>ヤマハブーム／アウトホール 1/4</t>
    <phoneticPr fontId="1"/>
  </si>
  <si>
    <t>ジブハリガード</t>
    <phoneticPr fontId="1"/>
  </si>
  <si>
    <t>トッピングリフト出口（マスト前方側　長穴出口）</t>
    <rPh sb="8" eb="10">
      <t>デグチ</t>
    </rPh>
    <rPh sb="14" eb="16">
      <t>ゼンポウ</t>
    </rPh>
    <rPh sb="16" eb="17">
      <t>ガワ</t>
    </rPh>
    <rPh sb="18" eb="20">
      <t>ナガアナ</t>
    </rPh>
    <rPh sb="20" eb="22">
      <t>デグチ</t>
    </rPh>
    <phoneticPr fontId="1"/>
  </si>
  <si>
    <t>スーパースパマスト・ブーム</t>
    <phoneticPr fontId="1"/>
  </si>
  <si>
    <t>スーパースパーマスト／ジブハリ1/2</t>
    <phoneticPr fontId="1"/>
  </si>
  <si>
    <t>トッピングリフト出口（マスト前方側　長穴出口）</t>
  </si>
  <si>
    <t>カニンガム両引き</t>
    <rPh sb="5" eb="6">
      <t>リョウ</t>
    </rPh>
    <rPh sb="6" eb="7">
      <t>ビ</t>
    </rPh>
    <phoneticPr fontId="1"/>
  </si>
  <si>
    <t>ジブイグジットISPアルミシーブ</t>
    <phoneticPr fontId="1"/>
  </si>
  <si>
    <t>ジブイグジットISPベアリングシーブ</t>
    <phoneticPr fontId="1"/>
  </si>
  <si>
    <t>スーパースパーマスト/メンハリ1/2</t>
    <phoneticPr fontId="1"/>
  </si>
  <si>
    <t>＊弊社のSPSマストは艇体がヤマハ艇であれば、ﾏｽﾄｽﾃｯﾌﾟの交換や艇体の仕様を変更せずにご使用いただけます。</t>
  </si>
  <si>
    <t>フィッテイング関連</t>
    <rPh sb="7" eb="9">
      <t>カンレン</t>
    </rPh>
    <phoneticPr fontId="1"/>
  </si>
  <si>
    <t>シートセッティング</t>
    <phoneticPr fontId="1"/>
  </si>
  <si>
    <t>スーパースパーマスト　グースネック選択</t>
    <rPh sb="17" eb="19">
      <t>センタク</t>
    </rPh>
    <phoneticPr fontId="1"/>
  </si>
  <si>
    <t>選択してください</t>
  </si>
  <si>
    <t>※スーパースパーマストを選択される場合、グースネックをスーパースパーブーム仕様かヤマハブーム仕様か選択ください。</t>
    <rPh sb="12" eb="14">
      <t>センタク</t>
    </rPh>
    <rPh sb="17" eb="19">
      <t>バアイ</t>
    </rPh>
    <rPh sb="37" eb="39">
      <t>シヨウ</t>
    </rPh>
    <rPh sb="46" eb="48">
      <t>シヨウ</t>
    </rPh>
    <rPh sb="49" eb="51">
      <t>センタク</t>
    </rPh>
    <phoneticPr fontId="1"/>
  </si>
  <si>
    <t>※☆のオプションは、従来AB仕様に含まれていたシステムです。従来AB仕様のシステムをご希望の方は、☆のオプションを選択下さい。</t>
    <rPh sb="10" eb="12">
      <t>ジュウライ</t>
    </rPh>
    <rPh sb="14" eb="16">
      <t>シヨウ</t>
    </rPh>
    <rPh sb="17" eb="18">
      <t>フク</t>
    </rPh>
    <rPh sb="30" eb="32">
      <t>ジュウライ</t>
    </rPh>
    <rPh sb="34" eb="36">
      <t>シヨウ</t>
    </rPh>
    <rPh sb="43" eb="45">
      <t>キボウ</t>
    </rPh>
    <rPh sb="46" eb="47">
      <t>カタ</t>
    </rPh>
    <rPh sb="57" eb="59">
      <t>センタク</t>
    </rPh>
    <rPh sb="59" eb="60">
      <t>クダ</t>
    </rPh>
    <phoneticPr fontId="1"/>
  </si>
  <si>
    <t>※右記の計算ボックスは簡易金額チェックツールとなります。オーダーフォームを弊社に提出後、弊社にて作成する見積書の記載金額が正式な見積り金額となります。</t>
    <rPh sb="1" eb="3">
      <t>ウキ</t>
    </rPh>
    <rPh sb="4" eb="6">
      <t>ケイサン</t>
    </rPh>
    <rPh sb="11" eb="13">
      <t>カンイ</t>
    </rPh>
    <rPh sb="13" eb="15">
      <t>キンガク</t>
    </rPh>
    <rPh sb="37" eb="39">
      <t>ヘイシャ</t>
    </rPh>
    <rPh sb="40" eb="42">
      <t>テイシュツ</t>
    </rPh>
    <rPh sb="42" eb="43">
      <t>ゴ</t>
    </rPh>
    <rPh sb="44" eb="46">
      <t>ヘイシャ</t>
    </rPh>
    <rPh sb="48" eb="50">
      <t>サクセイ</t>
    </rPh>
    <rPh sb="52" eb="54">
      <t>ミツ</t>
    </rPh>
    <rPh sb="54" eb="55">
      <t>ショ</t>
    </rPh>
    <rPh sb="56" eb="58">
      <t>キサイ</t>
    </rPh>
    <rPh sb="58" eb="60">
      <t>キンガク</t>
    </rPh>
    <rPh sb="61" eb="63">
      <t>セイシキ</t>
    </rPh>
    <rPh sb="64" eb="66">
      <t>ミツモ</t>
    </rPh>
    <rPh sb="67" eb="69">
      <t>キンガク</t>
    </rPh>
    <phoneticPr fontId="1"/>
  </si>
  <si>
    <t>艇体合計</t>
    <rPh sb="0" eb="1">
      <t>テイ</t>
    </rPh>
    <rPh sb="1" eb="2">
      <t>タイ</t>
    </rPh>
    <rPh sb="2" eb="4">
      <t>ゴウケイ</t>
    </rPh>
    <phoneticPr fontId="1"/>
  </si>
  <si>
    <t>※輸送費についてはお問い合わせください。</t>
    <rPh sb="1" eb="4">
      <t>ユソウヒ</t>
    </rPh>
    <rPh sb="10" eb="11">
      <t>ト</t>
    </rPh>
    <rPh sb="12" eb="13">
      <t>ア</t>
    </rPh>
    <phoneticPr fontId="1"/>
  </si>
  <si>
    <t>艇体変更ｵﾌﾟｼｮﾝ</t>
    <rPh sb="0" eb="1">
      <t>テイ</t>
    </rPh>
    <rPh sb="1" eb="2">
      <t>カラダ</t>
    </rPh>
    <rPh sb="2" eb="4">
      <t>ヘンコウ</t>
    </rPh>
    <phoneticPr fontId="1"/>
  </si>
  <si>
    <t xml:space="preserve">※新艇登録時の際に４７０協会に登録料（10,000円ほど）が必要となります。
</t>
    <rPh sb="1" eb="3">
      <t>シンテイ</t>
    </rPh>
    <rPh sb="3" eb="5">
      <t>トウロク</t>
    </rPh>
    <rPh sb="5" eb="6">
      <t>ジ</t>
    </rPh>
    <rPh sb="7" eb="8">
      <t>サイ</t>
    </rPh>
    <rPh sb="12" eb="14">
      <t>キョウカイ</t>
    </rPh>
    <rPh sb="15" eb="17">
      <t>トウロク</t>
    </rPh>
    <rPh sb="17" eb="18">
      <t>リョウ</t>
    </rPh>
    <rPh sb="25" eb="26">
      <t>エン</t>
    </rPh>
    <rPh sb="30" eb="32">
      <t>ヒツヨウ</t>
    </rPh>
    <phoneticPr fontId="1"/>
  </si>
  <si>
    <t>その他ｵﾌﾟｼｮﾝ</t>
    <rPh sb="2" eb="3">
      <t>タ</t>
    </rPh>
    <phoneticPr fontId="1"/>
  </si>
  <si>
    <t>　　登録手続きはお客様と470協会にて直接手続きを頂くため、見積りには記載致しませんが、予めご承知おきください。</t>
    <rPh sb="37" eb="38">
      <t>イタ</t>
    </rPh>
    <phoneticPr fontId="1"/>
  </si>
  <si>
    <t>税抜き金額</t>
    <rPh sb="0" eb="1">
      <t>ゼイ</t>
    </rPh>
    <rPh sb="1" eb="2">
      <t>ヌ</t>
    </rPh>
    <rPh sb="3" eb="5">
      <t>キンガク</t>
    </rPh>
    <phoneticPr fontId="1"/>
  </si>
  <si>
    <t>※上記仕様、価格は予告なく変更されることがあります。</t>
    <rPh sb="1" eb="3">
      <t>ジョウキ</t>
    </rPh>
    <rPh sb="3" eb="5">
      <t>シヨウ</t>
    </rPh>
    <rPh sb="6" eb="8">
      <t>カカク</t>
    </rPh>
    <rPh sb="9" eb="11">
      <t>ヨコク</t>
    </rPh>
    <rPh sb="13" eb="15">
      <t>ヘンコウ</t>
    </rPh>
    <phoneticPr fontId="1"/>
  </si>
  <si>
    <t>消費税額（10％）</t>
    <rPh sb="0" eb="3">
      <t>ショウヒゼイ</t>
    </rPh>
    <rPh sb="3" eb="4">
      <t>ガク</t>
    </rPh>
    <phoneticPr fontId="1"/>
  </si>
  <si>
    <t>税込 総合計額</t>
    <rPh sb="0" eb="2">
      <t>ゼイコ</t>
    </rPh>
    <rPh sb="3" eb="4">
      <t>ソウ</t>
    </rPh>
    <rPh sb="4" eb="6">
      <t>ゴウケイ</t>
    </rPh>
    <rPh sb="6" eb="7">
      <t>ガク</t>
    </rPh>
    <phoneticPr fontId="1"/>
  </si>
  <si>
    <t>You can choose either "option62" or "option2." It is not possible to select both options.</t>
    <phoneticPr fontId="1"/>
  </si>
  <si>
    <t>You can choose either "option63" or "option6." It is not possible to select both options.</t>
    <phoneticPr fontId="1"/>
  </si>
  <si>
    <t>double-ended jib tack line</t>
  </si>
  <si>
    <t>You can choose either "option19" or "option73." It is not possible to select both options.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</si>
</sst>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quot;¥&quot;#,##0_);[Red]\(&quot;¥&quot;#,##0\)"/>
  </numFmts>
  <fonts count="2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ＭＳ Ｐゴシック"/>
      <family val="3"/>
      <charset val="128"/>
    </font>
    <font>
      <b/>
      <sz val="11"/>
      <color theme="1"/>
      <name val="ＭＳ Ｐゴシック"/>
      <family val="3"/>
      <charset val="128"/>
    </font>
    <font>
      <u/>
      <sz val="11"/>
      <color theme="10"/>
      <name val="游ゴシック"/>
      <family val="2"/>
      <charset val="128"/>
      <scheme val="minor"/>
    </font>
    <font>
      <sz val="11"/>
      <color theme="1"/>
      <name val="Arial"/>
      <family val="2"/>
    </font>
    <font>
      <u/>
      <sz val="11"/>
      <color theme="10"/>
      <name val="ＭＳ Ｐゴシック"/>
      <family val="3"/>
      <charset val="128"/>
    </font>
    <font>
      <u/>
      <sz val="12"/>
      <color theme="10"/>
      <name val="ＭＳ Ｐゴシック"/>
      <family val="3"/>
      <charset val="128"/>
    </font>
    <font>
      <b/>
      <sz val="14"/>
      <color theme="1"/>
      <name val="ＭＳ Ｐゴシック"/>
      <family val="3"/>
      <charset val="128"/>
    </font>
    <font>
      <sz val="12"/>
      <color theme="1"/>
      <name val="ＭＳ Ｐゴシック"/>
      <family val="3"/>
      <charset val="128"/>
    </font>
    <font>
      <sz val="16"/>
      <color theme="1"/>
      <name val="ＭＳ Ｐゴシック"/>
      <family val="3"/>
      <charset val="128"/>
    </font>
    <font>
      <u/>
      <sz val="14"/>
      <color theme="10"/>
      <name val="ＭＳ Ｐゴシック"/>
      <family val="3"/>
      <charset val="128"/>
    </font>
    <font>
      <sz val="12"/>
      <color rgb="FFFF0000"/>
      <name val="ＭＳ Ｐゴシック"/>
      <family val="3"/>
      <charset val="128"/>
    </font>
    <font>
      <sz val="14"/>
      <color theme="1"/>
      <name val="ＭＳ Ｐゴシック"/>
      <family val="3"/>
      <charset val="128"/>
    </font>
    <font>
      <b/>
      <sz val="16"/>
      <color theme="1"/>
      <name val="ＭＳ Ｐゴシック"/>
      <family val="3"/>
      <charset val="128"/>
    </font>
    <font>
      <b/>
      <sz val="18"/>
      <color theme="1"/>
      <name val="ＭＳ Ｐゴシック"/>
      <family val="3"/>
      <charset val="128"/>
    </font>
    <font>
      <sz val="16"/>
      <color theme="1"/>
      <name val="Arial"/>
      <family val="2"/>
    </font>
    <font>
      <sz val="14"/>
      <color theme="1"/>
      <name val="游ゴシック"/>
      <family val="2"/>
      <charset val="128"/>
      <scheme val="minor"/>
    </font>
    <font>
      <sz val="14"/>
      <name val="ＭＳ Ｐゴシック"/>
      <family val="3"/>
      <charset val="128"/>
    </font>
    <font>
      <u/>
      <sz val="14"/>
      <color theme="10"/>
      <name val="游ゴシック"/>
      <family val="2"/>
      <charset val="128"/>
      <scheme val="minor"/>
    </font>
    <font>
      <b/>
      <sz val="11"/>
      <color theme="1"/>
      <name val="游ゴシック"/>
      <family val="2"/>
      <charset val="128"/>
      <scheme val="minor"/>
    </font>
    <font>
      <sz val="12"/>
      <name val="ＭＳ Ｐゴシック"/>
      <family val="3"/>
      <charset val="128"/>
    </font>
    <font>
      <sz val="16"/>
      <name val="ＭＳ Ｐゴシック"/>
      <family val="3"/>
      <charset val="128"/>
    </font>
    <font>
      <sz val="14"/>
      <color rgb="FFFF0000"/>
      <name val="ＭＳ Ｐゴシック"/>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90">
    <border>
      <left/>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auto="1"/>
      </right>
      <top/>
      <bottom style="hair">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auto="1"/>
      </top>
      <bottom style="hair">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double">
        <color auto="1"/>
      </left>
      <right style="double">
        <color auto="1"/>
      </right>
      <top style="medium">
        <color auto="1"/>
      </top>
      <bottom style="double">
        <color auto="1"/>
      </bottom>
      <diagonal/>
    </border>
    <border>
      <left style="double">
        <color auto="1"/>
      </left>
      <right style="double">
        <color auto="1"/>
      </right>
      <top style="double">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auto="1"/>
      </bottom>
      <diagonal/>
    </border>
    <border>
      <left style="double">
        <color auto="1"/>
      </left>
      <right style="double">
        <color auto="1"/>
      </right>
      <top/>
      <bottom style="double">
        <color auto="1"/>
      </bottom>
      <diagonal/>
    </border>
    <border>
      <left style="double">
        <color auto="1"/>
      </left>
      <right style="medium">
        <color indexed="64"/>
      </right>
      <top/>
      <bottom style="double">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double">
        <color auto="1"/>
      </left>
      <right style="double">
        <color auto="1"/>
      </right>
      <top style="double">
        <color auto="1"/>
      </top>
      <bottom style="medium">
        <color indexed="64"/>
      </bottom>
      <diagonal/>
    </border>
    <border>
      <left style="thin">
        <color indexed="64"/>
      </left>
      <right/>
      <top style="medium">
        <color indexed="64"/>
      </top>
      <bottom style="thin">
        <color indexed="64"/>
      </bottom>
      <diagonal/>
    </border>
    <border>
      <left style="double">
        <color auto="1"/>
      </left>
      <right style="medium">
        <color indexed="64"/>
      </right>
      <top style="medium">
        <color indexed="64"/>
      </top>
      <bottom style="double">
        <color auto="1"/>
      </bottom>
      <diagonal/>
    </border>
    <border>
      <left style="medium">
        <color indexed="64"/>
      </left>
      <right/>
      <top style="thin">
        <color indexed="64"/>
      </top>
      <bottom/>
      <diagonal/>
    </border>
    <border>
      <left style="double">
        <color auto="1"/>
      </left>
      <right style="medium">
        <color indexed="64"/>
      </right>
      <top style="double">
        <color auto="1"/>
      </top>
      <bottom style="double">
        <color auto="1"/>
      </bottom>
      <diagonal/>
    </border>
    <border>
      <left style="double">
        <color auto="1"/>
      </left>
      <right style="double">
        <color auto="1"/>
      </right>
      <top style="double">
        <color auto="1"/>
      </top>
      <bottom/>
      <diagonal/>
    </border>
    <border>
      <left/>
      <right/>
      <top style="double">
        <color auto="1"/>
      </top>
      <bottom/>
      <diagonal/>
    </border>
    <border>
      <left style="medium">
        <color auto="1"/>
      </left>
      <right/>
      <top/>
      <bottom/>
      <diagonal/>
    </border>
    <border>
      <left style="medium">
        <color indexed="64"/>
      </left>
      <right style="medium">
        <color auto="1"/>
      </right>
      <top style="thin">
        <color indexed="64"/>
      </top>
      <bottom style="medium">
        <color auto="1"/>
      </bottom>
      <diagonal/>
    </border>
    <border>
      <left style="double">
        <color indexed="64"/>
      </left>
      <right/>
      <top style="double">
        <color indexed="64"/>
      </top>
      <bottom style="thin">
        <color indexed="64"/>
      </bottom>
      <diagonal/>
    </border>
    <border>
      <left/>
      <right style="thin">
        <color auto="1"/>
      </right>
      <top style="double">
        <color indexed="64"/>
      </top>
      <bottom style="thin">
        <color indexed="64"/>
      </bottom>
      <diagonal/>
    </border>
    <border>
      <left style="thin">
        <color auto="1"/>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auto="1"/>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auto="1"/>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medium">
        <color auto="1"/>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indexed="64"/>
      </right>
      <top style="thin">
        <color indexed="64"/>
      </top>
      <bottom style="medium">
        <color auto="1"/>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style="thin">
        <color auto="1"/>
      </left>
      <right style="double">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auto="1"/>
      </left>
      <right style="medium">
        <color auto="1"/>
      </right>
      <top style="double">
        <color auto="1"/>
      </top>
      <bottom/>
      <diagonal/>
    </border>
    <border>
      <left style="medium">
        <color indexed="64"/>
      </left>
      <right style="thin">
        <color indexed="64"/>
      </right>
      <top style="thin">
        <color indexed="64"/>
      </top>
      <bottom style="medium">
        <color indexed="64"/>
      </bottom>
      <diagonal/>
    </border>
    <border>
      <left style="double">
        <color indexed="64"/>
      </left>
      <right style="double">
        <color indexed="64"/>
      </right>
      <top style="thin">
        <color indexed="64"/>
      </top>
      <bottom style="medium">
        <color auto="1"/>
      </bottom>
      <diagonal/>
    </border>
    <border>
      <left style="double">
        <color indexed="64"/>
      </left>
      <right style="medium">
        <color auto="1"/>
      </right>
      <top style="thin">
        <color indexed="64"/>
      </top>
      <bottom style="medium">
        <color auto="1"/>
      </bottom>
      <diagonal/>
    </border>
    <border>
      <left/>
      <right style="double">
        <color auto="1"/>
      </right>
      <top/>
      <bottom/>
      <diagonal/>
    </border>
    <border>
      <left style="thin">
        <color auto="1"/>
      </left>
      <right style="double">
        <color indexed="64"/>
      </right>
      <top/>
      <bottom style="thin">
        <color indexed="64"/>
      </bottom>
      <diagonal/>
    </border>
    <border>
      <left style="medium">
        <color indexed="64"/>
      </left>
      <right style="thin">
        <color indexed="64"/>
      </right>
      <top/>
      <bottom style="thin">
        <color indexed="64"/>
      </bottom>
      <diagonal/>
    </border>
    <border>
      <left style="double">
        <color indexed="64"/>
      </left>
      <right/>
      <top/>
      <bottom/>
      <diagonal/>
    </border>
    <border>
      <left style="medium">
        <color indexed="64"/>
      </left>
      <right style="thin">
        <color indexed="64"/>
      </right>
      <top style="thin">
        <color indexed="64"/>
      </top>
      <bottom/>
      <diagonal/>
    </border>
    <border>
      <left/>
      <right/>
      <top/>
      <bottom style="medium">
        <color auto="1"/>
      </bottom>
      <diagonal/>
    </border>
    <border>
      <left/>
      <right style="medium">
        <color indexed="64"/>
      </right>
      <top style="double">
        <color indexed="64"/>
      </top>
      <bottom style="double">
        <color indexed="64"/>
      </bottom>
      <diagonal/>
    </border>
    <border>
      <left style="double">
        <color auto="1"/>
      </left>
      <right style="double">
        <color auto="1"/>
      </right>
      <top/>
      <bottom style="medium">
        <color indexed="64"/>
      </bottom>
      <diagonal/>
    </border>
    <border>
      <left/>
      <right style="medium">
        <color auto="1"/>
      </right>
      <top/>
      <bottom style="medium">
        <color auto="1"/>
      </bottom>
      <diagonal/>
    </border>
    <border>
      <left style="thin">
        <color auto="1"/>
      </left>
      <right style="medium">
        <color indexed="64"/>
      </right>
      <top style="medium">
        <color indexed="64"/>
      </top>
      <bottom style="thin">
        <color indexed="64"/>
      </bottom>
      <diagonal/>
    </border>
    <border>
      <left style="thin">
        <color auto="1"/>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thin">
        <color auto="1"/>
      </left>
      <right/>
      <top/>
      <bottom/>
      <diagonal/>
    </border>
    <border>
      <left style="thin">
        <color indexed="64"/>
      </left>
      <right/>
      <top/>
      <bottom style="hair">
        <color indexed="64"/>
      </bottom>
      <diagonal/>
    </border>
    <border>
      <left/>
      <right/>
      <top/>
      <bottom style="hair">
        <color indexed="64"/>
      </bottom>
      <diagonal/>
    </border>
    <border>
      <left style="double">
        <color auto="1"/>
      </left>
      <right style="medium">
        <color indexed="64"/>
      </right>
      <top style="double">
        <color auto="1"/>
      </top>
      <bottom style="medium">
        <color indexed="64"/>
      </bottom>
      <diagonal/>
    </border>
    <border>
      <left style="thin">
        <color auto="1"/>
      </left>
      <right style="thin">
        <color auto="1"/>
      </right>
      <top style="medium">
        <color auto="1"/>
      </top>
      <bottom style="medium">
        <color auto="1"/>
      </bottom>
      <diagonal/>
    </border>
    <border>
      <left style="double">
        <color auto="1"/>
      </left>
      <right style="double">
        <color auto="1"/>
      </right>
      <top style="medium">
        <color auto="1"/>
      </top>
      <bottom style="medium">
        <color auto="1"/>
      </bottom>
      <diagonal/>
    </border>
    <border>
      <left style="medium">
        <color indexed="64"/>
      </left>
      <right/>
      <top style="thin">
        <color indexed="64"/>
      </top>
      <bottom style="double">
        <color indexed="64"/>
      </bottom>
      <diagonal/>
    </border>
    <border>
      <left style="medium">
        <color auto="1"/>
      </left>
      <right/>
      <top/>
      <bottom style="medium">
        <color auto="1"/>
      </bottom>
      <diagonal/>
    </border>
    <border>
      <left/>
      <right style="thin">
        <color auto="1"/>
      </right>
      <top/>
      <bottom style="medium">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22">
    <xf numFmtId="0" fontId="0" fillId="0" borderId="0" xfId="0">
      <alignment vertical="center"/>
    </xf>
    <xf numFmtId="176"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3" fillId="0" borderId="22" xfId="0" applyFont="1" applyBorder="1">
      <alignment vertical="center"/>
    </xf>
    <xf numFmtId="0" fontId="3" fillId="3" borderId="22" xfId="0" applyFont="1" applyFill="1" applyBorder="1">
      <alignment vertical="center"/>
    </xf>
    <xf numFmtId="176" fontId="3" fillId="0" borderId="5" xfId="0" applyNumberFormat="1" applyFont="1" applyBorder="1" applyAlignment="1">
      <alignment horizontal="center" vertical="center"/>
    </xf>
    <xf numFmtId="0" fontId="3" fillId="0" borderId="23" xfId="0" applyFont="1" applyBorder="1" applyAlignment="1">
      <alignment horizontal="center" vertical="center"/>
    </xf>
    <xf numFmtId="0" fontId="3" fillId="3" borderId="22" xfId="0" quotePrefix="1" applyFont="1" applyFill="1" applyBorder="1">
      <alignment vertical="center"/>
    </xf>
    <xf numFmtId="176" fontId="3" fillId="0" borderId="7" xfId="0" applyNumberFormat="1" applyFont="1" applyBorder="1" applyAlignment="1">
      <alignment horizontal="center" vertical="center"/>
    </xf>
    <xf numFmtId="0" fontId="3" fillId="0" borderId="24" xfId="0" applyFont="1" applyBorder="1" applyAlignment="1">
      <alignment horizontal="center" vertical="center"/>
    </xf>
    <xf numFmtId="56" fontId="2" fillId="3" borderId="22" xfId="0" quotePrefix="1" applyNumberFormat="1" applyFont="1" applyFill="1" applyBorder="1">
      <alignment vertical="center"/>
    </xf>
    <xf numFmtId="0" fontId="3" fillId="0" borderId="22" xfId="0" applyFont="1" applyBorder="1" applyAlignment="1">
      <alignment vertical="center" wrapText="1"/>
    </xf>
    <xf numFmtId="0" fontId="3" fillId="3" borderId="22" xfId="0" applyFont="1" applyFill="1" applyBorder="1" applyAlignment="1">
      <alignment vertical="center" wrapText="1"/>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176" fontId="3" fillId="0" borderId="16" xfId="0" applyNumberFormat="1"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lignment vertical="center"/>
    </xf>
    <xf numFmtId="0" fontId="3" fillId="0" borderId="7" xfId="0" applyFont="1" applyBorder="1">
      <alignment vertical="center"/>
    </xf>
    <xf numFmtId="0" fontId="3" fillId="0" borderId="8" xfId="0" applyFont="1" applyBorder="1">
      <alignment vertical="center"/>
    </xf>
    <xf numFmtId="176" fontId="3" fillId="0" borderId="6" xfId="0" applyNumberFormat="1" applyFont="1" applyBorder="1" applyAlignment="1">
      <alignment horizontal="center"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176" fontId="3" fillId="0" borderId="37" xfId="0" applyNumberFormat="1" applyFont="1" applyBorder="1" applyAlignment="1">
      <alignment horizontal="center" vertical="center"/>
    </xf>
    <xf numFmtId="0" fontId="3" fillId="0" borderId="38" xfId="0" applyFont="1" applyBorder="1" applyAlignment="1">
      <alignment horizontal="center" vertical="center"/>
    </xf>
    <xf numFmtId="176" fontId="3" fillId="0" borderId="39" xfId="0" applyNumberFormat="1"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lignment vertical="center"/>
    </xf>
    <xf numFmtId="0" fontId="3" fillId="0" borderId="10" xfId="0" applyFont="1" applyBorder="1">
      <alignment vertical="center"/>
    </xf>
    <xf numFmtId="0" fontId="3" fillId="0" borderId="11" xfId="0" applyFont="1" applyBorder="1">
      <alignment vertical="center"/>
    </xf>
    <xf numFmtId="176" fontId="3" fillId="0" borderId="9" xfId="0" applyNumberFormat="1"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lignment vertical="center"/>
    </xf>
    <xf numFmtId="176" fontId="3" fillId="0" borderId="35" xfId="0" applyNumberFormat="1" applyFont="1" applyBorder="1" applyAlignment="1">
      <alignment horizontal="center" vertical="center"/>
    </xf>
    <xf numFmtId="0" fontId="3" fillId="0" borderId="35" xfId="0" applyFont="1" applyBorder="1" applyAlignment="1">
      <alignment horizontal="center" vertical="center"/>
    </xf>
    <xf numFmtId="0" fontId="3" fillId="0" borderId="46" xfId="0" applyFont="1" applyBorder="1" applyAlignment="1">
      <alignment horizontal="center" vertical="center"/>
    </xf>
    <xf numFmtId="177" fontId="3" fillId="0" borderId="49" xfId="0" applyNumberFormat="1" applyFont="1" applyBorder="1" applyAlignment="1">
      <alignment horizontal="center" vertical="center"/>
    </xf>
    <xf numFmtId="177" fontId="3" fillId="0" borderId="51" xfId="0" applyNumberFormat="1" applyFont="1" applyBorder="1" applyAlignment="1">
      <alignment horizontal="center" vertical="center"/>
    </xf>
    <xf numFmtId="177" fontId="3" fillId="0" borderId="52" xfId="0" applyNumberFormat="1" applyFont="1" applyBorder="1" applyAlignment="1">
      <alignment horizontal="center" vertical="center"/>
    </xf>
    <xf numFmtId="177" fontId="3" fillId="0" borderId="55" xfId="0" applyNumberFormat="1" applyFont="1" applyBorder="1" applyAlignment="1">
      <alignment horizontal="center" vertical="center"/>
    </xf>
    <xf numFmtId="0" fontId="3" fillId="0" borderId="22" xfId="0" applyFont="1" applyBorder="1" applyAlignment="1">
      <alignment horizontal="center" vertical="center"/>
    </xf>
    <xf numFmtId="0" fontId="3" fillId="3" borderId="22" xfId="0" applyFont="1" applyFill="1" applyBorder="1" applyAlignment="1">
      <alignment horizontal="left" vertical="center"/>
    </xf>
    <xf numFmtId="0" fontId="3" fillId="0" borderId="27" xfId="0" applyFont="1" applyBorder="1" applyAlignment="1">
      <alignment horizontal="center" vertical="center"/>
    </xf>
    <xf numFmtId="0" fontId="3" fillId="0" borderId="25" xfId="0" applyFont="1" applyBorder="1" applyAlignment="1">
      <alignment horizontal="left" vertical="center"/>
    </xf>
    <xf numFmtId="0" fontId="3" fillId="0" borderId="22" xfId="0" applyFont="1" applyBorder="1" applyAlignment="1">
      <alignment horizontal="left" vertical="center"/>
    </xf>
    <xf numFmtId="0" fontId="3" fillId="3" borderId="22" xfId="0" applyFont="1" applyFill="1" applyBorder="1" applyAlignment="1">
      <alignment horizontal="left" vertical="center" wrapText="1"/>
    </xf>
    <xf numFmtId="0" fontId="3" fillId="3" borderId="25" xfId="0" applyFont="1" applyFill="1" applyBorder="1" applyAlignment="1">
      <alignment horizontal="left"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5" fillId="0" borderId="0" xfId="1">
      <alignment vertical="center"/>
    </xf>
    <xf numFmtId="0" fontId="3" fillId="0" borderId="26" xfId="0" applyFont="1" applyBorder="1" applyAlignment="1">
      <alignment horizontal="left" vertical="center"/>
    </xf>
    <xf numFmtId="0" fontId="3" fillId="0" borderId="26" xfId="0" applyFont="1" applyBorder="1" applyAlignment="1">
      <alignment horizontal="center" vertical="center"/>
    </xf>
    <xf numFmtId="0" fontId="3" fillId="0" borderId="8" xfId="0" applyFont="1" applyBorder="1" applyAlignment="1">
      <alignment horizontal="center" vertical="center"/>
    </xf>
    <xf numFmtId="0" fontId="6" fillId="0" borderId="12" xfId="0" applyFont="1" applyBorder="1" applyProtection="1">
      <alignment vertical="center"/>
      <protection locked="0"/>
    </xf>
    <xf numFmtId="0" fontId="6" fillId="0" borderId="15" xfId="0" applyFont="1" applyBorder="1" applyProtection="1">
      <alignment vertical="center"/>
      <protection locked="0"/>
    </xf>
    <xf numFmtId="0" fontId="6" fillId="0" borderId="17" xfId="0" applyFont="1" applyBorder="1" applyProtection="1">
      <alignment vertical="center"/>
      <protection locked="0"/>
    </xf>
    <xf numFmtId="0" fontId="6" fillId="0" borderId="0" xfId="0" applyFont="1" applyAlignment="1" applyProtection="1">
      <alignment horizontal="left" vertical="center"/>
      <protection locked="0"/>
    </xf>
    <xf numFmtId="0" fontId="6" fillId="0" borderId="0" xfId="0" applyFont="1" applyProtection="1">
      <alignment vertical="center"/>
      <protection locked="0"/>
    </xf>
    <xf numFmtId="0" fontId="5" fillId="0" borderId="0" xfId="1" quotePrefix="1">
      <alignment vertical="center"/>
    </xf>
    <xf numFmtId="0" fontId="3" fillId="0" borderId="26" xfId="0" applyFont="1" applyBorder="1">
      <alignment vertical="center"/>
    </xf>
    <xf numFmtId="0" fontId="3" fillId="3" borderId="26" xfId="0" applyFont="1" applyFill="1" applyBorder="1" applyAlignment="1">
      <alignment vertical="center" wrapText="1"/>
    </xf>
    <xf numFmtId="176" fontId="3" fillId="0" borderId="61" xfId="0" applyNumberFormat="1" applyFont="1" applyBorder="1" applyAlignment="1">
      <alignment horizontal="center" vertical="center"/>
    </xf>
    <xf numFmtId="0" fontId="7" fillId="0" borderId="22" xfId="1" applyFont="1" applyBorder="1">
      <alignment vertical="center"/>
    </xf>
    <xf numFmtId="49" fontId="7" fillId="0" borderId="22" xfId="1" applyNumberFormat="1" applyFont="1" applyBorder="1">
      <alignment vertical="center"/>
    </xf>
    <xf numFmtId="0" fontId="7" fillId="0" borderId="25" xfId="1" applyFont="1" applyBorder="1">
      <alignment vertical="center"/>
    </xf>
    <xf numFmtId="0" fontId="7" fillId="0" borderId="0" xfId="1" applyFont="1" applyAlignment="1">
      <alignment vertical="center" wrapText="1"/>
    </xf>
    <xf numFmtId="0" fontId="7" fillId="0" borderId="22" xfId="1" applyFont="1" applyBorder="1" applyAlignment="1">
      <alignment vertical="center" wrapText="1"/>
    </xf>
    <xf numFmtId="0" fontId="3" fillId="0" borderId="62" xfId="0" applyFont="1" applyBorder="1" applyAlignment="1">
      <alignment horizontal="center" vertical="center"/>
    </xf>
    <xf numFmtId="176" fontId="3" fillId="0" borderId="51" xfId="0" applyNumberFormat="1" applyFont="1" applyBorder="1" applyAlignment="1">
      <alignment horizontal="center" vertical="center"/>
    </xf>
    <xf numFmtId="176" fontId="3" fillId="0" borderId="63" xfId="0" applyNumberFormat="1" applyFont="1" applyBorder="1" applyAlignment="1">
      <alignment horizontal="center" vertical="center"/>
    </xf>
    <xf numFmtId="0" fontId="3" fillId="0" borderId="64" xfId="0" applyFont="1" applyBorder="1" applyAlignment="1">
      <alignment horizontal="center" vertical="center"/>
    </xf>
    <xf numFmtId="0" fontId="3" fillId="0" borderId="25" xfId="0" applyFont="1" applyBorder="1" applyAlignment="1">
      <alignment horizontal="center" vertical="center"/>
    </xf>
    <xf numFmtId="0" fontId="3" fillId="0" borderId="25" xfId="0" applyFont="1" applyBorder="1">
      <alignment vertical="center"/>
    </xf>
    <xf numFmtId="0" fontId="3" fillId="3" borderId="25" xfId="0" applyFont="1" applyFill="1" applyBorder="1">
      <alignment vertical="center"/>
    </xf>
    <xf numFmtId="0" fontId="2" fillId="3" borderId="22" xfId="0" applyFont="1" applyFill="1" applyBorder="1" applyAlignment="1">
      <alignment horizontal="left" vertical="center"/>
    </xf>
    <xf numFmtId="0" fontId="3" fillId="0" borderId="0" xfId="0" applyFont="1" applyAlignment="1">
      <alignment vertical="center" wrapText="1"/>
    </xf>
    <xf numFmtId="0" fontId="3" fillId="0" borderId="45"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8" xfId="0" applyFont="1" applyBorder="1" applyAlignment="1">
      <alignment horizontal="center" vertical="center"/>
    </xf>
    <xf numFmtId="0" fontId="3" fillId="0" borderId="67" xfId="0" applyFont="1" applyBorder="1" applyAlignment="1">
      <alignment horizontal="center" vertical="center"/>
    </xf>
    <xf numFmtId="0" fontId="7" fillId="0" borderId="28" xfId="1" applyFont="1" applyBorder="1">
      <alignment vertical="center"/>
    </xf>
    <xf numFmtId="0" fontId="7" fillId="0" borderId="33" xfId="1" applyFont="1" applyBorder="1">
      <alignment vertical="center"/>
    </xf>
    <xf numFmtId="177" fontId="3" fillId="0" borderId="69" xfId="0" applyNumberFormat="1" applyFont="1" applyBorder="1" applyAlignment="1">
      <alignment horizontal="center" vertical="center"/>
    </xf>
    <xf numFmtId="0" fontId="3" fillId="0" borderId="70" xfId="0" applyFont="1" applyBorder="1" applyAlignment="1">
      <alignment horizontal="center" vertical="center"/>
    </xf>
    <xf numFmtId="0" fontId="8" fillId="0" borderId="0" xfId="1" quotePrefix="1" applyFont="1">
      <alignment vertical="center"/>
    </xf>
    <xf numFmtId="0" fontId="9" fillId="0" borderId="0" xfId="0" applyFont="1" applyAlignment="1">
      <alignment horizontal="left" vertical="center"/>
    </xf>
    <xf numFmtId="0" fontId="10" fillId="0" borderId="0" xfId="0" applyFont="1">
      <alignment vertical="center"/>
    </xf>
    <xf numFmtId="0" fontId="11" fillId="0" borderId="0" xfId="0" applyFont="1" applyAlignment="1">
      <alignment horizontal="center" vertical="center"/>
    </xf>
    <xf numFmtId="176" fontId="11" fillId="0" borderId="0" xfId="0" applyNumberFormat="1" applyFont="1" applyAlignment="1">
      <alignment horizontal="center" vertical="center"/>
    </xf>
    <xf numFmtId="0" fontId="10" fillId="0" borderId="0" xfId="0" applyFont="1" applyAlignment="1">
      <alignment horizontal="center" vertical="center"/>
    </xf>
    <xf numFmtId="0" fontId="11" fillId="0" borderId="23" xfId="0" applyFont="1" applyBorder="1" applyAlignment="1">
      <alignment horizontal="center" vertical="center"/>
    </xf>
    <xf numFmtId="0" fontId="11" fillId="0" borderId="31" xfId="0" applyFont="1" applyBorder="1" applyAlignment="1">
      <alignment horizontal="center" vertical="center"/>
    </xf>
    <xf numFmtId="0" fontId="11" fillId="0" borderId="24" xfId="0" applyFont="1" applyBorder="1" applyAlignment="1">
      <alignment horizontal="center" vertical="center"/>
    </xf>
    <xf numFmtId="0" fontId="12" fillId="0" borderId="0" xfId="1" applyFont="1" applyAlignment="1">
      <alignment vertical="center" wrapText="1"/>
    </xf>
    <xf numFmtId="0" fontId="13" fillId="0" borderId="0" xfId="0" applyFont="1">
      <alignment vertical="center"/>
    </xf>
    <xf numFmtId="176" fontId="11" fillId="0" borderId="6" xfId="0" applyNumberFormat="1" applyFont="1" applyBorder="1" applyAlignment="1">
      <alignment horizontal="center" vertical="center"/>
    </xf>
    <xf numFmtId="0" fontId="11" fillId="0" borderId="43" xfId="0" applyFont="1" applyBorder="1" applyAlignment="1">
      <alignment horizontal="center" vertical="center"/>
    </xf>
    <xf numFmtId="0" fontId="10" fillId="0" borderId="71" xfId="0" applyFont="1" applyBorder="1">
      <alignment vertical="center"/>
    </xf>
    <xf numFmtId="176" fontId="11" fillId="0" borderId="9" xfId="0" applyNumberFormat="1" applyFont="1" applyBorder="1" applyAlignment="1">
      <alignment horizontal="center" vertical="center"/>
    </xf>
    <xf numFmtId="0" fontId="11" fillId="0" borderId="38" xfId="0" applyFont="1" applyBorder="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14" fillId="0" borderId="73" xfId="0" applyFont="1" applyBorder="1" applyAlignment="1">
      <alignment horizontal="center" vertical="center"/>
    </xf>
    <xf numFmtId="0" fontId="11" fillId="0" borderId="73" xfId="0" applyFont="1" applyBorder="1" applyAlignment="1">
      <alignment horizontal="center" vertical="center"/>
    </xf>
    <xf numFmtId="0" fontId="14" fillId="0" borderId="28" xfId="0" applyFont="1" applyBorder="1">
      <alignment vertical="center"/>
    </xf>
    <xf numFmtId="0" fontId="14" fillId="0" borderId="29" xfId="0" applyFont="1" applyBorder="1">
      <alignment vertical="center"/>
    </xf>
    <xf numFmtId="0" fontId="14" fillId="0" borderId="30" xfId="0" applyFont="1" applyBorder="1">
      <alignment vertical="center"/>
    </xf>
    <xf numFmtId="0" fontId="11" fillId="0" borderId="5" xfId="0" applyFont="1" applyBorder="1" applyAlignment="1">
      <alignment horizontal="center" vertical="center"/>
    </xf>
    <xf numFmtId="176" fontId="11" fillId="0" borderId="16" xfId="0" applyNumberFormat="1" applyFont="1" applyBorder="1" applyAlignment="1">
      <alignment horizontal="center" vertical="center"/>
    </xf>
    <xf numFmtId="0" fontId="11" fillId="0" borderId="32" xfId="0" applyFont="1" applyBorder="1" applyAlignment="1">
      <alignment horizontal="center" vertical="center"/>
    </xf>
    <xf numFmtId="0" fontId="14" fillId="0" borderId="33" xfId="0" applyFont="1" applyBorder="1">
      <alignment vertical="center"/>
    </xf>
    <xf numFmtId="0" fontId="14" fillId="0" borderId="7" xfId="0" applyFont="1" applyBorder="1">
      <alignment vertical="center"/>
    </xf>
    <xf numFmtId="0" fontId="14" fillId="0" borderId="8" xfId="0" applyFont="1" applyBorder="1">
      <alignment vertical="center"/>
    </xf>
    <xf numFmtId="0" fontId="14" fillId="0" borderId="34" xfId="0" applyFont="1" applyBorder="1">
      <alignment vertical="center"/>
    </xf>
    <xf numFmtId="0" fontId="14" fillId="0" borderId="35" xfId="0" applyFont="1" applyBorder="1">
      <alignment vertical="center"/>
    </xf>
    <xf numFmtId="0" fontId="14" fillId="0" borderId="36" xfId="0" applyFont="1" applyBorder="1">
      <alignment vertical="center"/>
    </xf>
    <xf numFmtId="0" fontId="11" fillId="0" borderId="58" xfId="0" applyFont="1" applyBorder="1" applyAlignment="1">
      <alignment horizontal="center" vertical="center"/>
    </xf>
    <xf numFmtId="176" fontId="11" fillId="0" borderId="37" xfId="0" applyNumberFormat="1" applyFont="1" applyBorder="1" applyAlignment="1">
      <alignment horizontal="center" vertical="center"/>
    </xf>
    <xf numFmtId="176" fontId="11" fillId="0" borderId="39" xfId="0" applyNumberFormat="1" applyFont="1" applyBorder="1" applyAlignment="1">
      <alignment horizontal="center" vertical="center"/>
    </xf>
    <xf numFmtId="0" fontId="11" fillId="0" borderId="40" xfId="0" applyFont="1" applyBorder="1" applyAlignment="1">
      <alignment horizontal="center" vertical="center"/>
    </xf>
    <xf numFmtId="0" fontId="12" fillId="0" borderId="28" xfId="1" applyFont="1" applyBorder="1">
      <alignment vertical="center"/>
    </xf>
    <xf numFmtId="0" fontId="11" fillId="0" borderId="59" xfId="0" applyFont="1" applyBorder="1" applyAlignment="1">
      <alignment horizontal="center" vertical="center"/>
    </xf>
    <xf numFmtId="0" fontId="12" fillId="0" borderId="33" xfId="1" applyFont="1" applyBorder="1">
      <alignment vertical="center"/>
    </xf>
    <xf numFmtId="0" fontId="11" fillId="0" borderId="62" xfId="0" applyFont="1" applyBorder="1" applyAlignment="1">
      <alignment horizontal="center" vertical="center"/>
    </xf>
    <xf numFmtId="0" fontId="14" fillId="0" borderId="41" xfId="0" applyFont="1" applyBorder="1">
      <alignment vertical="center"/>
    </xf>
    <xf numFmtId="0" fontId="14" fillId="0" borderId="10" xfId="0" applyFont="1" applyBorder="1">
      <alignment vertical="center"/>
    </xf>
    <xf numFmtId="0" fontId="14" fillId="0" borderId="11" xfId="0" applyFont="1" applyBorder="1">
      <alignment vertical="center"/>
    </xf>
    <xf numFmtId="0" fontId="14" fillId="0" borderId="7" xfId="0" applyFont="1" applyBorder="1" applyAlignment="1">
      <alignment horizontal="center" vertical="center"/>
    </xf>
    <xf numFmtId="0" fontId="11" fillId="0" borderId="7" xfId="0" applyFont="1" applyBorder="1" applyAlignment="1">
      <alignment horizontal="center" vertical="center"/>
    </xf>
    <xf numFmtId="0" fontId="11" fillId="0" borderId="42" xfId="0" applyFont="1" applyBorder="1" applyAlignment="1">
      <alignment horizontal="center" vertical="center"/>
    </xf>
    <xf numFmtId="0" fontId="11" fillId="0" borderId="10" xfId="0" applyFont="1" applyBorder="1" applyAlignment="1">
      <alignment horizontal="center" vertical="center"/>
    </xf>
    <xf numFmtId="0" fontId="11" fillId="0" borderId="64" xfId="0" applyFont="1" applyBorder="1" applyAlignment="1">
      <alignment horizontal="center" vertical="center"/>
    </xf>
    <xf numFmtId="0" fontId="11" fillId="0" borderId="74" xfId="0" applyFont="1" applyBorder="1" applyAlignment="1">
      <alignment horizontal="center" vertical="center"/>
    </xf>
    <xf numFmtId="0" fontId="14" fillId="0" borderId="6" xfId="0" applyFont="1" applyBorder="1">
      <alignment vertical="center"/>
    </xf>
    <xf numFmtId="0" fontId="11" fillId="0" borderId="75" xfId="0" applyFont="1" applyBorder="1" applyAlignment="1">
      <alignment horizontal="center" vertical="center"/>
    </xf>
    <xf numFmtId="0" fontId="11" fillId="0" borderId="76" xfId="0" applyFont="1" applyBorder="1" applyAlignment="1">
      <alignment horizontal="center" vertical="center"/>
    </xf>
    <xf numFmtId="0" fontId="14" fillId="0" borderId="1" xfId="0" applyFont="1" applyBorder="1">
      <alignment vertical="center"/>
    </xf>
    <xf numFmtId="0" fontId="15" fillId="0" borderId="0" xfId="0" applyFont="1" applyAlignment="1">
      <alignment horizontal="left" vertical="center"/>
    </xf>
    <xf numFmtId="0" fontId="11" fillId="0" borderId="0" xfId="0" applyFont="1" applyAlignment="1">
      <alignment horizontal="left" vertical="center"/>
    </xf>
    <xf numFmtId="176" fontId="11" fillId="0" borderId="0" xfId="0" applyNumberFormat="1" applyFont="1" applyAlignment="1">
      <alignment horizontal="left" vertical="center"/>
    </xf>
    <xf numFmtId="0" fontId="14" fillId="0" borderId="0" xfId="0" applyFont="1" applyAlignment="1">
      <alignment horizontal="left" vertical="center"/>
    </xf>
    <xf numFmtId="177" fontId="11" fillId="0" borderId="77" xfId="0" applyNumberFormat="1" applyFont="1" applyBorder="1" applyAlignment="1">
      <alignment horizontal="center" vertical="center"/>
    </xf>
    <xf numFmtId="177" fontId="11" fillId="0" borderId="78" xfId="0" applyNumberFormat="1" applyFont="1" applyBorder="1" applyAlignment="1">
      <alignment horizontal="center" vertical="center"/>
    </xf>
    <xf numFmtId="177" fontId="11" fillId="0" borderId="79" xfId="0" applyNumberFormat="1" applyFont="1" applyBorder="1" applyAlignment="1">
      <alignment horizontal="center" vertical="center"/>
    </xf>
    <xf numFmtId="177" fontId="11" fillId="0" borderId="80" xfId="0" applyNumberFormat="1" applyFont="1" applyBorder="1" applyAlignment="1">
      <alignment horizontal="center" vertical="center"/>
    </xf>
    <xf numFmtId="177" fontId="11" fillId="0" borderId="76" xfId="0" applyNumberFormat="1" applyFont="1" applyBorder="1" applyAlignment="1">
      <alignment horizontal="center" vertical="center"/>
    </xf>
    <xf numFmtId="3" fontId="3" fillId="0" borderId="0" xfId="0" applyNumberFormat="1" applyFont="1">
      <alignment vertical="center"/>
    </xf>
    <xf numFmtId="0" fontId="12" fillId="0" borderId="0" xfId="1" applyFont="1" applyAlignment="1">
      <alignment horizontal="left" vertical="top" wrapText="1"/>
    </xf>
    <xf numFmtId="0" fontId="14" fillId="0" borderId="33" xfId="0" applyFont="1" applyBorder="1" applyAlignment="1">
      <alignment vertical="center" wrapText="1"/>
    </xf>
    <xf numFmtId="0" fontId="14" fillId="0" borderId="57" xfId="0" applyFont="1" applyBorder="1">
      <alignment vertical="center"/>
    </xf>
    <xf numFmtId="0" fontId="14" fillId="0" borderId="22" xfId="0" applyFont="1" applyBorder="1" applyAlignment="1">
      <alignment horizontal="center" vertical="center"/>
    </xf>
    <xf numFmtId="0" fontId="14" fillId="0" borderId="45" xfId="0" applyFont="1" applyBorder="1">
      <alignment vertical="center"/>
    </xf>
    <xf numFmtId="176" fontId="14" fillId="0" borderId="0" xfId="0" applyNumberFormat="1" applyFont="1" applyAlignment="1">
      <alignment horizontal="center" vertical="center"/>
    </xf>
    <xf numFmtId="0" fontId="14" fillId="0" borderId="27" xfId="0" applyFont="1" applyBorder="1" applyAlignment="1">
      <alignment horizontal="center" vertical="center"/>
    </xf>
    <xf numFmtId="0" fontId="14" fillId="0" borderId="35" xfId="0" applyFont="1" applyBorder="1" applyAlignment="1">
      <alignment horizontal="center" vertical="center"/>
    </xf>
    <xf numFmtId="176" fontId="14" fillId="0" borderId="35" xfId="0" applyNumberFormat="1" applyFont="1" applyBorder="1" applyAlignment="1">
      <alignment horizontal="center" vertical="center"/>
    </xf>
    <xf numFmtId="0" fontId="14" fillId="0" borderId="46" xfId="0" applyFont="1" applyBorder="1" applyAlignment="1">
      <alignment horizontal="center" vertical="center"/>
    </xf>
    <xf numFmtId="0" fontId="11" fillId="0" borderId="0" xfId="0" applyFont="1">
      <alignment vertical="center"/>
    </xf>
    <xf numFmtId="0" fontId="14" fillId="3" borderId="22" xfId="0" applyFont="1" applyFill="1" applyBorder="1" applyAlignment="1">
      <alignment horizontal="center" vertical="center"/>
    </xf>
    <xf numFmtId="0" fontId="17" fillId="0" borderId="62" xfId="0" applyFont="1" applyBorder="1" applyProtection="1">
      <alignment vertical="center"/>
      <protection locked="0"/>
    </xf>
    <xf numFmtId="0" fontId="14" fillId="0" borderId="22" xfId="0" applyFont="1" applyBorder="1">
      <alignment vertical="center"/>
    </xf>
    <xf numFmtId="0" fontId="14" fillId="3" borderId="22" xfId="0" applyFont="1" applyFill="1" applyBorder="1">
      <alignment vertical="center"/>
    </xf>
    <xf numFmtId="0" fontId="14" fillId="0" borderId="56" xfId="0" applyFont="1" applyBorder="1" applyAlignment="1">
      <alignment horizontal="center" vertical="center"/>
    </xf>
    <xf numFmtId="176" fontId="14" fillId="0" borderId="5" xfId="0" applyNumberFormat="1" applyFont="1" applyBorder="1" applyAlignment="1">
      <alignment horizontal="center" vertical="center"/>
    </xf>
    <xf numFmtId="0" fontId="14" fillId="0" borderId="23" xfId="0" applyFont="1" applyBorder="1" applyAlignment="1">
      <alignment horizontal="center" vertical="center"/>
    </xf>
    <xf numFmtId="0" fontId="14" fillId="0" borderId="25" xfId="0" applyFont="1" applyBorder="1" applyAlignment="1">
      <alignment horizontal="center" vertical="center"/>
    </xf>
    <xf numFmtId="0" fontId="14" fillId="0" borderId="70" xfId="0" applyFont="1" applyBorder="1" applyAlignment="1">
      <alignment horizontal="center" vertical="center"/>
    </xf>
    <xf numFmtId="0" fontId="14" fillId="0" borderId="31" xfId="0" applyFont="1" applyBorder="1" applyAlignment="1">
      <alignment horizontal="center" vertical="center"/>
    </xf>
    <xf numFmtId="0" fontId="14" fillId="0" borderId="24" xfId="0" applyFont="1" applyBorder="1" applyAlignment="1">
      <alignment horizontal="center" vertical="center"/>
    </xf>
    <xf numFmtId="0" fontId="14" fillId="3" borderId="22" xfId="0" quotePrefix="1" applyFont="1" applyFill="1" applyBorder="1" applyAlignment="1">
      <alignment horizontal="left" vertical="center"/>
    </xf>
    <xf numFmtId="0" fontId="14" fillId="0" borderId="57" xfId="0" applyFont="1" applyBorder="1" applyAlignment="1">
      <alignment horizontal="center" vertical="center"/>
    </xf>
    <xf numFmtId="176" fontId="14" fillId="0" borderId="7" xfId="0" applyNumberFormat="1" applyFont="1" applyBorder="1" applyAlignment="1">
      <alignment horizontal="center" vertical="center"/>
    </xf>
    <xf numFmtId="49" fontId="19" fillId="3" borderId="22" xfId="0" quotePrefix="1" applyNumberFormat="1" applyFont="1" applyFill="1" applyBorder="1">
      <alignment vertical="center"/>
    </xf>
    <xf numFmtId="0" fontId="14" fillId="0" borderId="25" xfId="0" applyFont="1" applyBorder="1" applyAlignment="1">
      <alignment horizontal="left" vertical="center"/>
    </xf>
    <xf numFmtId="0" fontId="14" fillId="3" borderId="25" xfId="0" applyFont="1" applyFill="1" applyBorder="1" applyAlignment="1">
      <alignment horizontal="left" vertical="center"/>
    </xf>
    <xf numFmtId="0" fontId="12" fillId="0" borderId="22" xfId="1" applyFont="1" applyBorder="1">
      <alignment vertical="center"/>
    </xf>
    <xf numFmtId="0" fontId="14" fillId="0" borderId="26" xfId="0" applyFont="1" applyBorder="1" applyAlignment="1">
      <alignment horizontal="left" vertical="center"/>
    </xf>
    <xf numFmtId="0" fontId="14" fillId="3" borderId="22" xfId="0" quotePrefix="1" applyFont="1" applyFill="1" applyBorder="1">
      <alignment vertical="center"/>
    </xf>
    <xf numFmtId="49" fontId="12" fillId="0" borderId="22" xfId="1" applyNumberFormat="1" applyFont="1" applyBorder="1">
      <alignment vertical="center"/>
    </xf>
    <xf numFmtId="0" fontId="14" fillId="0" borderId="22" xfId="0" applyFont="1" applyBorder="1" applyAlignment="1">
      <alignment horizontal="left" vertical="center"/>
    </xf>
    <xf numFmtId="0" fontId="14" fillId="3" borderId="22" xfId="0" applyFont="1" applyFill="1" applyBorder="1" applyAlignment="1">
      <alignment horizontal="left" vertical="center"/>
    </xf>
    <xf numFmtId="0" fontId="12" fillId="0" borderId="0" xfId="1" applyFont="1" applyFill="1">
      <alignment vertical="center"/>
    </xf>
    <xf numFmtId="0" fontId="14" fillId="0" borderId="26" xfId="0" applyFont="1" applyBorder="1" applyAlignment="1">
      <alignment horizontal="center" vertical="center"/>
    </xf>
    <xf numFmtId="0" fontId="12" fillId="0" borderId="22" xfId="1" applyFont="1" applyFill="1" applyBorder="1">
      <alignment vertical="center"/>
    </xf>
    <xf numFmtId="0" fontId="14" fillId="3" borderId="22" xfId="0" applyFont="1" applyFill="1" applyBorder="1" applyAlignment="1">
      <alignment vertical="center" wrapText="1"/>
    </xf>
    <xf numFmtId="0" fontId="14" fillId="0" borderId="22" xfId="0" applyFont="1" applyBorder="1" applyAlignment="1">
      <alignment vertical="center" wrapText="1"/>
    </xf>
    <xf numFmtId="176" fontId="19" fillId="0" borderId="7" xfId="0" applyNumberFormat="1" applyFont="1" applyBorder="1" applyAlignment="1">
      <alignment horizontal="center" vertical="center"/>
    </xf>
    <xf numFmtId="0" fontId="19" fillId="3" borderId="25" xfId="0" applyFont="1" applyFill="1" applyBorder="1" applyAlignment="1">
      <alignment horizontal="left" vertical="center"/>
    </xf>
    <xf numFmtId="0" fontId="19" fillId="0" borderId="0" xfId="1" applyFont="1" applyFill="1" applyBorder="1">
      <alignment vertical="center"/>
    </xf>
    <xf numFmtId="0" fontId="12" fillId="0" borderId="22" xfId="1" applyFont="1" applyBorder="1" applyAlignment="1">
      <alignment vertical="center" wrapText="1"/>
    </xf>
    <xf numFmtId="0" fontId="14" fillId="0" borderId="8" xfId="0" applyFont="1" applyBorder="1" applyAlignment="1">
      <alignment horizontal="center" vertical="center"/>
    </xf>
    <xf numFmtId="176" fontId="14" fillId="0" borderId="6" xfId="0" applyNumberFormat="1" applyFont="1" applyBorder="1" applyAlignment="1">
      <alignment horizontal="center" vertical="center"/>
    </xf>
    <xf numFmtId="0" fontId="14" fillId="0" borderId="43" xfId="0" applyFont="1" applyBorder="1" applyAlignment="1">
      <alignment horizontal="center" vertical="center"/>
    </xf>
    <xf numFmtId="0" fontId="14" fillId="3" borderId="22" xfId="0" applyFont="1" applyFill="1" applyBorder="1" applyAlignment="1">
      <alignment horizontal="left" vertical="center" wrapText="1"/>
    </xf>
    <xf numFmtId="0" fontId="14" fillId="0" borderId="45" xfId="0" applyFont="1" applyBorder="1" applyAlignment="1">
      <alignment horizontal="center" vertical="center"/>
    </xf>
    <xf numFmtId="0" fontId="14" fillId="0" borderId="27" xfId="0" applyFont="1" applyBorder="1">
      <alignment vertical="center"/>
    </xf>
    <xf numFmtId="0" fontId="14" fillId="3" borderId="0" xfId="0" applyFont="1" applyFill="1" applyAlignment="1">
      <alignment vertical="center" wrapText="1"/>
    </xf>
    <xf numFmtId="176" fontId="14" fillId="0" borderId="9" xfId="0" applyNumberFormat="1" applyFont="1" applyBorder="1" applyAlignment="1">
      <alignment horizontal="center" vertical="center"/>
    </xf>
    <xf numFmtId="0" fontId="14" fillId="3" borderId="25" xfId="0" applyFont="1" applyFill="1" applyBorder="1" applyAlignment="1">
      <alignment vertical="center" wrapText="1"/>
    </xf>
    <xf numFmtId="0" fontId="14" fillId="0" borderId="72" xfId="0" applyFont="1" applyBorder="1" applyAlignment="1">
      <alignment horizontal="center" vertical="center"/>
    </xf>
    <xf numFmtId="176" fontId="14" fillId="0" borderId="61" xfId="0" applyNumberFormat="1" applyFont="1" applyBorder="1" applyAlignment="1">
      <alignment horizontal="center" vertical="center"/>
    </xf>
    <xf numFmtId="0" fontId="14" fillId="0" borderId="71" xfId="0" applyFont="1" applyBorder="1" applyAlignment="1">
      <alignment horizontal="center" vertical="center"/>
    </xf>
    <xf numFmtId="0" fontId="14" fillId="0" borderId="26" xfId="0" applyFont="1" applyBorder="1">
      <alignment vertical="center"/>
    </xf>
    <xf numFmtId="0" fontId="14" fillId="0" borderId="11" xfId="0" applyFont="1" applyBorder="1" applyAlignment="1">
      <alignment horizontal="center" vertical="center"/>
    </xf>
    <xf numFmtId="0" fontId="14" fillId="0" borderId="73" xfId="0" applyFont="1" applyBorder="1">
      <alignment vertical="center"/>
    </xf>
    <xf numFmtId="0" fontId="14" fillId="3" borderId="1" xfId="0" applyFont="1" applyFill="1" applyBorder="1">
      <alignment vertical="center"/>
    </xf>
    <xf numFmtId="0" fontId="14" fillId="3" borderId="2" xfId="0" applyFont="1" applyFill="1" applyBorder="1">
      <alignment vertical="center"/>
    </xf>
    <xf numFmtId="0" fontId="14" fillId="3" borderId="73" xfId="0" applyFont="1" applyFill="1" applyBorder="1">
      <alignment vertical="center"/>
    </xf>
    <xf numFmtId="0" fontId="14" fillId="0" borderId="38" xfId="0" applyFont="1" applyBorder="1" applyAlignment="1">
      <alignment horizontal="center" vertical="center"/>
    </xf>
    <xf numFmtId="0" fontId="14" fillId="3" borderId="26" xfId="0" applyFont="1" applyFill="1" applyBorder="1" applyAlignment="1">
      <alignment horizontal="left" vertical="center"/>
    </xf>
    <xf numFmtId="0" fontId="12" fillId="0" borderId="0" xfId="1" applyFont="1">
      <alignment vertical="center"/>
    </xf>
    <xf numFmtId="0" fontId="5" fillId="0" borderId="0" xfId="1" applyFill="1">
      <alignment vertical="center"/>
    </xf>
    <xf numFmtId="0" fontId="20" fillId="0" borderId="22" xfId="1" applyFont="1" applyBorder="1">
      <alignment vertical="center"/>
    </xf>
    <xf numFmtId="0" fontId="7" fillId="0" borderId="22" xfId="1" applyFont="1" applyFill="1" applyBorder="1" applyAlignment="1">
      <alignment vertical="center" wrapText="1"/>
    </xf>
    <xf numFmtId="0" fontId="11" fillId="0" borderId="34" xfId="0" applyFont="1" applyBorder="1" applyAlignment="1">
      <alignment horizontal="center" vertical="center"/>
    </xf>
    <xf numFmtId="176" fontId="11" fillId="0" borderId="63" xfId="0" applyNumberFormat="1" applyFont="1" applyBorder="1" applyAlignment="1">
      <alignment horizontal="center" vertical="center"/>
    </xf>
    <xf numFmtId="0" fontId="11" fillId="0" borderId="8" xfId="0" applyFont="1" applyBorder="1" applyAlignment="1">
      <alignment horizontal="center" vertical="center"/>
    </xf>
    <xf numFmtId="0" fontId="9" fillId="0" borderId="9" xfId="0" applyFont="1" applyBorder="1">
      <alignment vertical="center"/>
    </xf>
    <xf numFmtId="0" fontId="9" fillId="0" borderId="10" xfId="0" applyFont="1" applyBorder="1">
      <alignment vertical="center"/>
    </xf>
    <xf numFmtId="0" fontId="10" fillId="0" borderId="81" xfId="0" applyFont="1" applyBorder="1">
      <alignment vertical="center"/>
    </xf>
    <xf numFmtId="0" fontId="9" fillId="0" borderId="82" xfId="0" applyFont="1" applyBorder="1">
      <alignment vertical="center"/>
    </xf>
    <xf numFmtId="0" fontId="9" fillId="0" borderId="83" xfId="0" applyFont="1" applyBorder="1">
      <alignment vertical="center"/>
    </xf>
    <xf numFmtId="0" fontId="9" fillId="0" borderId="14" xfId="0" applyFont="1" applyBorder="1">
      <alignment vertical="center"/>
    </xf>
    <xf numFmtId="0" fontId="9" fillId="0" borderId="5" xfId="0" applyFont="1" applyBorder="1">
      <alignment vertical="center"/>
    </xf>
    <xf numFmtId="0" fontId="10" fillId="0" borderId="22" xfId="0" applyFont="1" applyBorder="1" applyAlignment="1">
      <alignment horizontal="center" vertical="center"/>
    </xf>
    <xf numFmtId="0" fontId="10" fillId="0" borderId="22" xfId="0" applyFont="1" applyBorder="1">
      <alignment vertical="center"/>
    </xf>
    <xf numFmtId="0" fontId="10" fillId="3" borderId="22" xfId="0" applyFont="1" applyFill="1" applyBorder="1">
      <alignment vertical="center"/>
    </xf>
    <xf numFmtId="0" fontId="10" fillId="0" borderId="56" xfId="0" applyFont="1" applyBorder="1" applyAlignment="1">
      <alignment horizontal="center" vertical="center"/>
    </xf>
    <xf numFmtId="176" fontId="10" fillId="0" borderId="5" xfId="0" applyNumberFormat="1" applyFont="1" applyBorder="1" applyAlignment="1">
      <alignment horizontal="center" vertical="center"/>
    </xf>
    <xf numFmtId="0" fontId="10" fillId="0" borderId="23" xfId="0" applyFont="1" applyBorder="1" applyAlignment="1">
      <alignment horizontal="center" vertical="center"/>
    </xf>
    <xf numFmtId="0" fontId="10" fillId="0" borderId="25" xfId="0" applyFont="1" applyBorder="1" applyAlignment="1">
      <alignment horizontal="center" vertical="center"/>
    </xf>
    <xf numFmtId="0" fontId="10" fillId="0" borderId="25" xfId="0" applyFont="1" applyBorder="1">
      <alignment vertical="center"/>
    </xf>
    <xf numFmtId="0" fontId="11" fillId="0" borderId="70" xfId="0" applyFont="1" applyBorder="1" applyAlignment="1">
      <alignment horizontal="center" vertical="center"/>
    </xf>
    <xf numFmtId="176" fontId="11" fillId="0" borderId="5" xfId="0" applyNumberFormat="1" applyFont="1" applyBorder="1" applyAlignment="1">
      <alignment horizontal="center" vertical="center"/>
    </xf>
    <xf numFmtId="0" fontId="10" fillId="0" borderId="22" xfId="0" applyFont="1" applyBorder="1" applyAlignment="1">
      <alignment vertical="center" wrapText="1"/>
    </xf>
    <xf numFmtId="0" fontId="10" fillId="3" borderId="22" xfId="0" quotePrefix="1" applyFont="1" applyFill="1" applyBorder="1">
      <alignment vertical="center"/>
    </xf>
    <xf numFmtId="0" fontId="11" fillId="0" borderId="57" xfId="0" applyFont="1" applyBorder="1" applyAlignment="1">
      <alignment horizontal="center" vertical="center"/>
    </xf>
    <xf numFmtId="176" fontId="11" fillId="0" borderId="7" xfId="0" applyNumberFormat="1" applyFont="1" applyBorder="1" applyAlignment="1">
      <alignment horizontal="center" vertical="center"/>
    </xf>
    <xf numFmtId="49" fontId="22" fillId="3" borderId="22" xfId="0" quotePrefix="1" applyNumberFormat="1" applyFont="1" applyFill="1" applyBorder="1">
      <alignment vertical="center"/>
    </xf>
    <xf numFmtId="49" fontId="8" fillId="0" borderId="22" xfId="1" applyNumberFormat="1" applyFont="1" applyBorder="1" applyAlignment="1">
      <alignment vertical="center" wrapText="1"/>
    </xf>
    <xf numFmtId="0" fontId="10" fillId="0" borderId="1" xfId="0" applyFont="1" applyBorder="1">
      <alignment vertical="center"/>
    </xf>
    <xf numFmtId="0" fontId="10" fillId="0" borderId="26" xfId="0" applyFont="1" applyBorder="1">
      <alignment vertical="center"/>
    </xf>
    <xf numFmtId="0" fontId="10" fillId="3" borderId="26" xfId="0" applyFont="1" applyFill="1" applyBorder="1">
      <alignment vertical="center"/>
    </xf>
    <xf numFmtId="0" fontId="10" fillId="0" borderId="25" xfId="0" applyFont="1" applyBorder="1" applyAlignment="1">
      <alignment horizontal="left" vertical="center"/>
    </xf>
    <xf numFmtId="0" fontId="10" fillId="3" borderId="25" xfId="0" applyFont="1" applyFill="1" applyBorder="1" applyAlignment="1">
      <alignment horizontal="left" vertical="center"/>
    </xf>
    <xf numFmtId="0" fontId="8" fillId="0" borderId="22" xfId="1" applyFont="1" applyBorder="1">
      <alignment vertical="center"/>
    </xf>
    <xf numFmtId="0" fontId="10" fillId="0" borderId="26" xfId="0" applyFont="1" applyBorder="1" applyAlignment="1">
      <alignment horizontal="left" vertical="center"/>
    </xf>
    <xf numFmtId="0" fontId="10" fillId="3" borderId="26" xfId="0" applyFont="1" applyFill="1" applyBorder="1" applyAlignment="1">
      <alignment horizontal="left" vertical="center"/>
    </xf>
    <xf numFmtId="49" fontId="8" fillId="0" borderId="22" xfId="1" applyNumberFormat="1" applyFont="1" applyBorder="1">
      <alignment vertical="center"/>
    </xf>
    <xf numFmtId="0" fontId="10" fillId="0" borderId="22" xfId="0" applyFont="1" applyBorder="1" applyAlignment="1">
      <alignment horizontal="left" vertical="center"/>
    </xf>
    <xf numFmtId="0" fontId="10" fillId="3" borderId="22" xfId="0" applyFont="1" applyFill="1" applyBorder="1" applyAlignment="1">
      <alignment horizontal="left" vertical="center"/>
    </xf>
    <xf numFmtId="0" fontId="8" fillId="0" borderId="0" xfId="1" applyFont="1" applyFill="1">
      <alignment vertical="center"/>
    </xf>
    <xf numFmtId="0" fontId="10" fillId="3" borderId="22" xfId="0" applyFont="1" applyFill="1" applyBorder="1" applyAlignment="1">
      <alignment vertical="center" wrapText="1"/>
    </xf>
    <xf numFmtId="176" fontId="23" fillId="0" borderId="7" xfId="0" applyNumberFormat="1" applyFont="1" applyBorder="1" applyAlignment="1">
      <alignment horizontal="center" vertical="center"/>
    </xf>
    <xf numFmtId="0" fontId="22" fillId="3" borderId="25" xfId="0" applyFont="1" applyFill="1" applyBorder="1" applyAlignment="1">
      <alignment horizontal="left" vertical="center"/>
    </xf>
    <xf numFmtId="0" fontId="22" fillId="0" borderId="0" xfId="1" applyFont="1" applyFill="1" applyBorder="1">
      <alignment vertical="center"/>
    </xf>
    <xf numFmtId="0" fontId="8" fillId="0" borderId="0" xfId="1" applyFont="1" applyAlignment="1">
      <alignment vertical="center" wrapText="1"/>
    </xf>
    <xf numFmtId="0" fontId="10" fillId="3" borderId="22" xfId="0" applyFont="1" applyFill="1" applyBorder="1" applyAlignment="1">
      <alignment horizontal="left" vertical="center" wrapText="1"/>
    </xf>
    <xf numFmtId="0" fontId="10" fillId="0" borderId="45" xfId="0" applyFont="1" applyBorder="1" applyAlignment="1">
      <alignment horizontal="center" vertical="center"/>
    </xf>
    <xf numFmtId="0" fontId="10" fillId="0" borderId="27" xfId="0" applyFont="1" applyBorder="1">
      <alignment vertical="center"/>
    </xf>
    <xf numFmtId="0" fontId="10" fillId="3" borderId="0" xfId="0" applyFont="1" applyFill="1" applyAlignment="1">
      <alignment vertical="center" wrapText="1"/>
    </xf>
    <xf numFmtId="0" fontId="10" fillId="3" borderId="25" xfId="0" applyFont="1" applyFill="1" applyBorder="1" applyAlignment="1">
      <alignment vertical="center" wrapText="1"/>
    </xf>
    <xf numFmtId="0" fontId="11" fillId="0" borderId="72" xfId="0" applyFont="1" applyBorder="1" applyAlignment="1">
      <alignment horizontal="center" vertical="center"/>
    </xf>
    <xf numFmtId="176" fontId="11" fillId="0" borderId="61" xfId="0" applyNumberFormat="1" applyFont="1" applyBorder="1" applyAlignment="1">
      <alignment horizontal="center" vertical="center"/>
    </xf>
    <xf numFmtId="0" fontId="11" fillId="0" borderId="71" xfId="0" applyFont="1" applyBorder="1" applyAlignment="1">
      <alignment horizontal="center" vertical="center"/>
    </xf>
    <xf numFmtId="0" fontId="11" fillId="0" borderId="11" xfId="0" applyFont="1" applyBorder="1" applyAlignment="1">
      <alignment horizontal="center" vertical="center"/>
    </xf>
    <xf numFmtId="0" fontId="10" fillId="0" borderId="46" xfId="0" applyFont="1" applyBorder="1" applyAlignment="1">
      <alignment horizontal="center" vertical="center"/>
    </xf>
    <xf numFmtId="0" fontId="10" fillId="0" borderId="73" xfId="0" applyFont="1" applyBorder="1">
      <alignment vertical="center"/>
    </xf>
    <xf numFmtId="0" fontId="10" fillId="3" borderId="1" xfId="0" applyFont="1" applyFill="1" applyBorder="1">
      <alignment vertical="center"/>
    </xf>
    <xf numFmtId="0" fontId="10" fillId="3" borderId="4" xfId="0" applyFont="1" applyFill="1" applyBorder="1">
      <alignment vertical="center"/>
    </xf>
    <xf numFmtId="0" fontId="11" fillId="0" borderId="65" xfId="0" applyFont="1" applyBorder="1" applyAlignment="1">
      <alignment horizontal="center" vertical="center"/>
    </xf>
    <xf numFmtId="0" fontId="14" fillId="0" borderId="75" xfId="0" applyFont="1" applyBorder="1" applyAlignment="1">
      <alignment horizontal="center" vertical="center"/>
    </xf>
    <xf numFmtId="0" fontId="12" fillId="0" borderId="30" xfId="1" applyFont="1" applyBorder="1">
      <alignment vertical="center"/>
    </xf>
    <xf numFmtId="0" fontId="11" fillId="0" borderId="4" xfId="0" applyFont="1" applyBorder="1" applyAlignment="1">
      <alignment horizontal="center" vertical="center"/>
    </xf>
    <xf numFmtId="0" fontId="11" fillId="0" borderId="84" xfId="0" applyFont="1" applyBorder="1" applyAlignment="1">
      <alignment horizontal="center" vertical="center"/>
    </xf>
    <xf numFmtId="0" fontId="14" fillId="0" borderId="2" xfId="0" applyFont="1" applyBorder="1">
      <alignment vertical="center"/>
    </xf>
    <xf numFmtId="0" fontId="11" fillId="0" borderId="85" xfId="0" applyFont="1" applyBorder="1" applyAlignment="1">
      <alignment horizontal="center" vertical="center"/>
    </xf>
    <xf numFmtId="176" fontId="11" fillId="0" borderId="2" xfId="0" applyNumberFormat="1" applyFont="1" applyBorder="1" applyAlignment="1">
      <alignment horizontal="center" vertical="center"/>
    </xf>
    <xf numFmtId="0" fontId="11" fillId="0" borderId="86" xfId="0" applyFont="1" applyBorder="1" applyAlignment="1">
      <alignment horizontal="center" vertical="center"/>
    </xf>
    <xf numFmtId="0" fontId="11" fillId="0" borderId="3" xfId="0" applyFont="1" applyBorder="1" applyAlignment="1">
      <alignment horizontal="center" vertical="center"/>
    </xf>
    <xf numFmtId="0" fontId="11" fillId="0" borderId="22" xfId="0" applyFont="1" applyBorder="1" applyAlignment="1">
      <alignment horizontal="center" vertical="center"/>
    </xf>
    <xf numFmtId="0" fontId="24" fillId="0" borderId="0" xfId="0" applyFont="1">
      <alignment vertical="center"/>
    </xf>
    <xf numFmtId="0" fontId="14" fillId="0" borderId="8" xfId="0" applyFont="1" applyBorder="1" applyAlignment="1">
      <alignment horizontal="left" vertical="center"/>
    </xf>
    <xf numFmtId="176" fontId="11" fillId="0" borderId="33" xfId="0" applyNumberFormat="1" applyFont="1" applyBorder="1" applyAlignment="1">
      <alignment horizontal="left" vertical="center"/>
    </xf>
    <xf numFmtId="176" fontId="11" fillId="0" borderId="87" xfId="0" applyNumberFormat="1" applyFont="1" applyBorder="1" applyAlignment="1">
      <alignment horizontal="left" vertical="center"/>
    </xf>
    <xf numFmtId="0" fontId="14" fillId="0" borderId="54" xfId="0" applyFont="1" applyBorder="1" applyAlignment="1">
      <alignment horizontal="left" vertical="center"/>
    </xf>
    <xf numFmtId="176" fontId="11" fillId="0" borderId="88" xfId="0" applyNumberFormat="1" applyFont="1" applyBorder="1" applyAlignment="1">
      <alignment horizontal="left" vertical="center"/>
    </xf>
    <xf numFmtId="0" fontId="14" fillId="0" borderId="89" xfId="0" applyFont="1" applyBorder="1" applyAlignment="1">
      <alignment horizontal="left" vertical="center"/>
    </xf>
    <xf numFmtId="0" fontId="14" fillId="3" borderId="26" xfId="0" applyFont="1" applyFill="1" applyBorder="1">
      <alignment vertical="center"/>
    </xf>
    <xf numFmtId="0" fontId="14" fillId="0" borderId="3" xfId="0" applyFont="1" applyBorder="1">
      <alignment vertical="center"/>
    </xf>
    <xf numFmtId="0" fontId="14" fillId="0" borderId="25" xfId="0" applyFont="1" applyBorder="1">
      <alignment vertical="center"/>
    </xf>
    <xf numFmtId="0" fontId="0" fillId="0" borderId="26" xfId="0" applyBorder="1">
      <alignment vertical="center"/>
    </xf>
    <xf numFmtId="0" fontId="14" fillId="3" borderId="25" xfId="0" applyFont="1" applyFill="1" applyBorder="1">
      <alignment vertical="center"/>
    </xf>
    <xf numFmtId="0" fontId="18" fillId="0" borderId="26" xfId="0" applyFont="1" applyBorder="1">
      <alignment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7" fillId="0" borderId="62" xfId="0" applyFont="1" applyBorder="1" applyAlignment="1" applyProtection="1">
      <alignment horizontal="left" vertical="center"/>
      <protection locked="0"/>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14" fillId="0" borderId="1" xfId="0" applyFont="1" applyBorder="1">
      <alignment vertical="center"/>
    </xf>
    <xf numFmtId="0" fontId="0" fillId="0" borderId="2" xfId="0" applyBorder="1">
      <alignment vertical="center"/>
    </xf>
    <xf numFmtId="0" fontId="0" fillId="0" borderId="3" xfId="0" applyBorder="1">
      <alignment vertical="center"/>
    </xf>
    <xf numFmtId="0" fontId="18" fillId="0" borderId="27" xfId="0" applyFont="1" applyBorder="1" applyAlignment="1">
      <alignment horizontal="center" vertical="center"/>
    </xf>
    <xf numFmtId="0" fontId="0" fillId="0" borderId="26" xfId="0" applyBorder="1" applyAlignment="1">
      <alignment horizontal="center" vertical="center"/>
    </xf>
    <xf numFmtId="0" fontId="14" fillId="0" borderId="1" xfId="0" applyFont="1" applyBorder="1" applyAlignment="1">
      <alignment horizontal="left" vertical="center"/>
    </xf>
    <xf numFmtId="0" fontId="0" fillId="0" borderId="27" xfId="0" applyBorder="1" applyAlignment="1">
      <alignment horizontal="center" vertical="center"/>
    </xf>
    <xf numFmtId="0" fontId="17" fillId="0" borderId="6" xfId="0" applyFont="1" applyBorder="1" applyAlignment="1" applyProtection="1">
      <alignment horizontal="left" vertical="center"/>
      <protection locked="0"/>
    </xf>
    <xf numFmtId="0" fontId="17" fillId="0" borderId="7" xfId="0" applyFont="1" applyBorder="1" applyAlignment="1" applyProtection="1">
      <alignment horizontal="left" vertical="center"/>
      <protection locked="0"/>
    </xf>
    <xf numFmtId="0" fontId="17" fillId="0" borderId="8" xfId="0" applyFont="1" applyBorder="1" applyAlignment="1" applyProtection="1">
      <alignment horizontal="left" vertical="center"/>
      <protection locked="0"/>
    </xf>
    <xf numFmtId="0" fontId="16" fillId="4" borderId="1"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4" fillId="0" borderId="22" xfId="0" applyFont="1" applyBorder="1" applyAlignment="1">
      <alignment horizontal="center" vertical="center"/>
    </xf>
    <xf numFmtId="0" fontId="14" fillId="0" borderId="25" xfId="0" applyFont="1" applyBorder="1" applyAlignment="1">
      <alignment horizontal="left" vertical="center"/>
    </xf>
    <xf numFmtId="0" fontId="14" fillId="0" borderId="26" xfId="0" applyFont="1" applyBorder="1" applyAlignment="1">
      <alignment horizontal="left" vertical="center"/>
    </xf>
    <xf numFmtId="0" fontId="14" fillId="3" borderId="25" xfId="0" applyFont="1" applyFill="1" applyBorder="1" applyAlignment="1">
      <alignment horizontal="left" vertical="center"/>
    </xf>
    <xf numFmtId="0" fontId="14" fillId="3" borderId="26" xfId="0" applyFont="1" applyFill="1" applyBorder="1" applyAlignment="1">
      <alignment horizontal="left" vertical="center"/>
    </xf>
    <xf numFmtId="0" fontId="14" fillId="0" borderId="27" xfId="0" applyFont="1" applyBorder="1" applyAlignment="1">
      <alignment horizontal="center" vertical="center"/>
    </xf>
    <xf numFmtId="0" fontId="18" fillId="0" borderId="26" xfId="0" applyFont="1" applyBorder="1" applyAlignment="1">
      <alignment horizontal="center" vertical="center"/>
    </xf>
    <xf numFmtId="0" fontId="11" fillId="0" borderId="50" xfId="0" applyFont="1" applyBorder="1" applyAlignment="1">
      <alignment horizontal="center" vertical="center"/>
    </xf>
    <xf numFmtId="0" fontId="11" fillId="0" borderId="8" xfId="0" applyFont="1" applyBorder="1" applyAlignment="1">
      <alignment horizontal="center" vertical="center"/>
    </xf>
    <xf numFmtId="176" fontId="11" fillId="0" borderId="50" xfId="0" applyNumberFormat="1" applyFont="1" applyBorder="1" applyAlignment="1">
      <alignment horizontal="center" vertical="center"/>
    </xf>
    <xf numFmtId="176" fontId="11" fillId="0" borderId="8" xfId="0" applyNumberFormat="1" applyFont="1" applyBorder="1" applyAlignment="1">
      <alignment horizontal="center" vertical="center"/>
    </xf>
    <xf numFmtId="176" fontId="11" fillId="0" borderId="53" xfId="0" applyNumberFormat="1" applyFont="1" applyBorder="1" applyAlignment="1">
      <alignment horizontal="center" vertical="center"/>
    </xf>
    <xf numFmtId="176" fontId="11" fillId="0" borderId="54" xfId="0" applyNumberFormat="1" applyFont="1" applyBorder="1" applyAlignment="1">
      <alignment horizontal="center" vertical="center"/>
    </xf>
    <xf numFmtId="0" fontId="10" fillId="0" borderId="25" xfId="0" applyFont="1" applyBorder="1" applyAlignment="1">
      <alignment horizontal="center" vertical="center"/>
    </xf>
    <xf numFmtId="0" fontId="10" fillId="0" borderId="1"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10" fillId="0" borderId="25" xfId="0" applyFont="1" applyBorder="1">
      <alignment vertical="center"/>
    </xf>
    <xf numFmtId="0" fontId="10" fillId="3" borderId="25" xfId="0" applyFont="1" applyFill="1" applyBorder="1">
      <alignment vertical="center"/>
    </xf>
    <xf numFmtId="0" fontId="10" fillId="0" borderId="1" xfId="0" applyFont="1" applyBorder="1">
      <alignment vertical="center"/>
    </xf>
    <xf numFmtId="0" fontId="10" fillId="0" borderId="22" xfId="0" applyFont="1" applyBorder="1" applyAlignment="1">
      <alignment horizontal="center"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0" fillId="3" borderId="25" xfId="0" applyFont="1" applyFill="1" applyBorder="1" applyAlignment="1">
      <alignment horizontal="left" vertical="center"/>
    </xf>
    <xf numFmtId="0" fontId="10" fillId="3" borderId="26" xfId="0" applyFont="1" applyFill="1" applyBorder="1" applyAlignment="1">
      <alignment horizontal="left" vertical="center"/>
    </xf>
    <xf numFmtId="0" fontId="10" fillId="0" borderId="27"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left" vertical="center"/>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14" fillId="0" borderId="33" xfId="0" applyFont="1" applyBorder="1" applyAlignment="1">
      <alignment horizontal="left" vertical="center"/>
    </xf>
    <xf numFmtId="0" fontId="14" fillId="0" borderId="8" xfId="0" applyFont="1" applyBorder="1" applyAlignment="1">
      <alignment horizontal="left"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9" fillId="3" borderId="1"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14" fillId="0" borderId="28" xfId="0" applyFont="1" applyBorder="1" applyAlignment="1">
      <alignment horizontal="left" vertical="center"/>
    </xf>
    <xf numFmtId="0" fontId="14" fillId="0" borderId="30"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50" xfId="0" applyFont="1" applyBorder="1" applyAlignment="1">
      <alignment horizontal="center" vertical="center"/>
    </xf>
    <xf numFmtId="0" fontId="3" fillId="0" borderId="8" xfId="0" applyFont="1" applyBorder="1" applyAlignment="1">
      <alignment horizontal="center" vertical="center"/>
    </xf>
    <xf numFmtId="0" fontId="3" fillId="0" borderId="33"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0" fillId="0" borderId="8" xfId="0" applyBorder="1" applyAlignment="1">
      <alignment horizontal="center" vertical="center"/>
    </xf>
    <xf numFmtId="0" fontId="6" fillId="0" borderId="20"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6" fillId="0" borderId="60"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3" borderId="25" xfId="0" applyFont="1" applyFill="1" applyBorder="1" applyAlignment="1">
      <alignment horizontal="left" vertical="center"/>
    </xf>
    <xf numFmtId="0" fontId="3" fillId="3" borderId="26" xfId="0" applyFont="1" applyFill="1" applyBorder="1" applyAlignment="1">
      <alignment horizontal="left" vertical="center"/>
    </xf>
    <xf numFmtId="0" fontId="6" fillId="0" borderId="18"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176" fontId="3" fillId="0" borderId="50"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53" xfId="0" applyNumberFormat="1" applyFont="1" applyBorder="1" applyAlignment="1">
      <alignment horizontal="center" vertical="center"/>
    </xf>
    <xf numFmtId="176" fontId="3" fillId="0" borderId="54" xfId="0" applyNumberFormat="1" applyFont="1" applyBorder="1" applyAlignment="1">
      <alignment horizontal="center" vertical="center"/>
    </xf>
    <xf numFmtId="0" fontId="3" fillId="0" borderId="22" xfId="0" applyFont="1" applyBorder="1" applyAlignment="1">
      <alignment horizontal="center" vertical="center"/>
    </xf>
    <xf numFmtId="0" fontId="3" fillId="0" borderId="22" xfId="0" applyFont="1" applyBorder="1" applyAlignment="1">
      <alignment horizontal="left" vertical="center"/>
    </xf>
    <xf numFmtId="0" fontId="3" fillId="3" borderId="22" xfId="0"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11.xml.rels><?xml version="1.0" encoding="UTF-8" standalone="yes"?>
<Relationships xmlns="http://schemas.openxmlformats.org/package/2006/relationships"><Relationship Id="rId2" Type="http://schemas.microsoft.com/office/2007/relationships/hdphoto" Target="../media/hdphoto5.wdp"/><Relationship Id="rId1" Type="http://schemas.openxmlformats.org/officeDocument/2006/relationships/image" Target="../media/image2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3.png"/><Relationship Id="rId2" Type="http://schemas.microsoft.com/office/2007/relationships/hdphoto" Target="../media/hdphoto6.wdp"/><Relationship Id="rId1" Type="http://schemas.openxmlformats.org/officeDocument/2006/relationships/image" Target="../media/image22.png"/><Relationship Id="rId4" Type="http://schemas.microsoft.com/office/2007/relationships/hdphoto" Target="../media/hdphoto7.wdp"/></Relationships>
</file>

<file path=xl/drawings/_rels/drawing13.xml.rels><?xml version="1.0" encoding="UTF-8" standalone="yes"?>
<Relationships xmlns="http://schemas.openxmlformats.org/package/2006/relationships"><Relationship Id="rId2" Type="http://schemas.openxmlformats.org/officeDocument/2006/relationships/image" Target="../media/image25.jpg"/><Relationship Id="rId1" Type="http://schemas.openxmlformats.org/officeDocument/2006/relationships/image" Target="../media/image24.jpg"/></Relationships>
</file>

<file path=xl/drawings/_rels/drawing14.xml.rels><?xml version="1.0" encoding="UTF-8" standalone="yes"?>
<Relationships xmlns="http://schemas.openxmlformats.org/package/2006/relationships"><Relationship Id="rId3" Type="http://schemas.openxmlformats.org/officeDocument/2006/relationships/image" Target="../media/image28.jpeg"/><Relationship Id="rId2" Type="http://schemas.openxmlformats.org/officeDocument/2006/relationships/image" Target="../media/image27.jpeg"/><Relationship Id="rId1" Type="http://schemas.openxmlformats.org/officeDocument/2006/relationships/image" Target="../media/image26.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31.jpeg"/><Relationship Id="rId2" Type="http://schemas.openxmlformats.org/officeDocument/2006/relationships/image" Target="../media/image30.jpeg"/><Relationship Id="rId1" Type="http://schemas.openxmlformats.org/officeDocument/2006/relationships/image" Target="../media/image29.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34.jpeg"/><Relationship Id="rId2" Type="http://schemas.openxmlformats.org/officeDocument/2006/relationships/image" Target="../media/image33.jpeg"/><Relationship Id="rId1" Type="http://schemas.openxmlformats.org/officeDocument/2006/relationships/image" Target="../media/image32.jpeg"/><Relationship Id="rId5" Type="http://schemas.openxmlformats.org/officeDocument/2006/relationships/image" Target="../media/image36.jpeg"/><Relationship Id="rId4" Type="http://schemas.openxmlformats.org/officeDocument/2006/relationships/image" Target="../media/image35.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38.png"/><Relationship Id="rId2" Type="http://schemas.microsoft.com/office/2007/relationships/hdphoto" Target="../media/hdphoto8.wdp"/><Relationship Id="rId1" Type="http://schemas.openxmlformats.org/officeDocument/2006/relationships/image" Target="../media/image37.png"/><Relationship Id="rId4" Type="http://schemas.microsoft.com/office/2007/relationships/hdphoto" Target="../media/hdphoto9.wdp"/></Relationships>
</file>

<file path=xl/drawings/_rels/drawing18.xml.rels><?xml version="1.0" encoding="UTF-8" standalone="yes"?>
<Relationships xmlns="http://schemas.openxmlformats.org/package/2006/relationships"><Relationship Id="rId1" Type="http://schemas.openxmlformats.org/officeDocument/2006/relationships/image" Target="../media/image39.jpg"/></Relationships>
</file>

<file path=xl/drawings/_rels/drawing19.xml.rels><?xml version="1.0" encoding="UTF-8" standalone="yes"?>
<Relationships xmlns="http://schemas.openxmlformats.org/package/2006/relationships"><Relationship Id="rId1" Type="http://schemas.openxmlformats.org/officeDocument/2006/relationships/image" Target="../media/image40.jpg"/></Relationships>
</file>

<file path=xl/drawings/_rels/drawing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42.jpg"/><Relationship Id="rId1" Type="http://schemas.openxmlformats.org/officeDocument/2006/relationships/image" Target="../media/image4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43.JPG"/></Relationships>
</file>

<file path=xl/drawings/_rels/drawing22.xml.rels><?xml version="1.0" encoding="UTF-8" standalone="yes"?>
<Relationships xmlns="http://schemas.openxmlformats.org/package/2006/relationships"><Relationship Id="rId1" Type="http://schemas.openxmlformats.org/officeDocument/2006/relationships/image" Target="../media/image44.JPG"/></Relationships>
</file>

<file path=xl/drawings/_rels/drawing23.xml.rels><?xml version="1.0" encoding="UTF-8" standalone="yes"?>
<Relationships xmlns="http://schemas.openxmlformats.org/package/2006/relationships"><Relationship Id="rId1" Type="http://schemas.openxmlformats.org/officeDocument/2006/relationships/image" Target="../media/image4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microsoft.com/office/2007/relationships/hdphoto" Target="../media/hdphoto1.wdp"/><Relationship Id="rId1" Type="http://schemas.openxmlformats.org/officeDocument/2006/relationships/image" Target="../media/image7.png"/><Relationship Id="rId4" Type="http://schemas.microsoft.com/office/2007/relationships/hdphoto" Target="../media/hdphoto2.wdp"/></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microsoft.com/office/2007/relationships/hdphoto" Target="../media/hdphoto3.wdp"/><Relationship Id="rId1" Type="http://schemas.openxmlformats.org/officeDocument/2006/relationships/image" Target="../media/image9.png"/><Relationship Id="rId4" Type="http://schemas.microsoft.com/office/2007/relationships/hdphoto" Target="../media/hdphoto4.wdp"/></Relationships>
</file>

<file path=xl/drawings/_rels/drawing5.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JPG"/><Relationship Id="rId1" Type="http://schemas.openxmlformats.org/officeDocument/2006/relationships/image" Target="../media/image11.jpeg"/><Relationship Id="rId5" Type="http://schemas.openxmlformats.org/officeDocument/2006/relationships/image" Target="../media/image15.jpeg"/><Relationship Id="rId4" Type="http://schemas.openxmlformats.org/officeDocument/2006/relationships/image" Target="../media/image1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6.JPG"/></Relationships>
</file>

<file path=xl/drawings/_rels/drawing7.xml.rels><?xml version="1.0" encoding="UTF-8" standalone="yes"?>
<Relationships xmlns="http://schemas.openxmlformats.org/package/2006/relationships"><Relationship Id="rId1" Type="http://schemas.openxmlformats.org/officeDocument/2006/relationships/image" Target="../media/image17.jpg"/></Relationships>
</file>

<file path=xl/drawings/_rels/drawing8.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28576</xdr:rowOff>
    </xdr:from>
    <xdr:to>
      <xdr:col>3</xdr:col>
      <xdr:colOff>276225</xdr:colOff>
      <xdr:row>7</xdr:row>
      <xdr:rowOff>68287</xdr:rowOff>
    </xdr:to>
    <xdr:pic>
      <xdr:nvPicPr>
        <xdr:cNvPr id="3" name="図 2">
          <a:extLst>
            <a:ext uri="{FF2B5EF4-FFF2-40B4-BE49-F238E27FC236}">
              <a16:creationId xmlns:a16="http://schemas.microsoft.com/office/drawing/2014/main" id="{60F13D5C-D5B8-4C8F-82A1-3C35C24992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8576"/>
          <a:ext cx="2276475" cy="1706586"/>
        </a:xfrm>
        <a:prstGeom prst="rect">
          <a:avLst/>
        </a:prstGeom>
      </xdr:spPr>
    </xdr:pic>
    <xdr:clientData/>
  </xdr:twoCellAnchor>
  <xdr:twoCellAnchor editAs="oneCell">
    <xdr:from>
      <xdr:col>3</xdr:col>
      <xdr:colOff>581026</xdr:colOff>
      <xdr:row>0</xdr:row>
      <xdr:rowOff>0</xdr:rowOff>
    </xdr:from>
    <xdr:to>
      <xdr:col>6</xdr:col>
      <xdr:colOff>676275</xdr:colOff>
      <xdr:row>12</xdr:row>
      <xdr:rowOff>13995</xdr:rowOff>
    </xdr:to>
    <xdr:pic>
      <xdr:nvPicPr>
        <xdr:cNvPr id="5" name="図 4">
          <a:extLst>
            <a:ext uri="{FF2B5EF4-FFF2-40B4-BE49-F238E27FC236}">
              <a16:creationId xmlns:a16="http://schemas.microsoft.com/office/drawing/2014/main" id="{F46D6287-EFBC-4D23-B62F-5F732C9378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38426" y="0"/>
          <a:ext cx="2152649" cy="2871495"/>
        </a:xfrm>
        <a:prstGeom prst="rect">
          <a:avLst/>
        </a:prstGeom>
      </xdr:spPr>
    </xdr:pic>
    <xdr:clientData/>
  </xdr:twoCellAnchor>
  <xdr:twoCellAnchor editAs="oneCell">
    <xdr:from>
      <xdr:col>0</xdr:col>
      <xdr:colOff>66675</xdr:colOff>
      <xdr:row>7</xdr:row>
      <xdr:rowOff>152401</xdr:rowOff>
    </xdr:from>
    <xdr:to>
      <xdr:col>3</xdr:col>
      <xdr:colOff>257175</xdr:colOff>
      <xdr:row>14</xdr:row>
      <xdr:rowOff>170690</xdr:rowOff>
    </xdr:to>
    <xdr:pic>
      <xdr:nvPicPr>
        <xdr:cNvPr id="7" name="図 6">
          <a:extLst>
            <a:ext uri="{FF2B5EF4-FFF2-40B4-BE49-F238E27FC236}">
              <a16:creationId xmlns:a16="http://schemas.microsoft.com/office/drawing/2014/main" id="{E6D321CD-9A66-4CF0-973E-B85F2801B4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675" y="1819276"/>
          <a:ext cx="2247900" cy="1685164"/>
        </a:xfrm>
        <a:prstGeom prst="rect">
          <a:avLst/>
        </a:prstGeom>
      </xdr:spPr>
    </xdr:pic>
    <xdr:clientData/>
  </xdr:twoCellAnchor>
  <xdr:twoCellAnchor editAs="oneCell">
    <xdr:from>
      <xdr:col>0</xdr:col>
      <xdr:colOff>66676</xdr:colOff>
      <xdr:row>15</xdr:row>
      <xdr:rowOff>66675</xdr:rowOff>
    </xdr:from>
    <xdr:to>
      <xdr:col>3</xdr:col>
      <xdr:colOff>247650</xdr:colOff>
      <xdr:row>22</xdr:row>
      <xdr:rowOff>77823</xdr:rowOff>
    </xdr:to>
    <xdr:pic>
      <xdr:nvPicPr>
        <xdr:cNvPr id="9" name="図 8">
          <a:extLst>
            <a:ext uri="{FF2B5EF4-FFF2-40B4-BE49-F238E27FC236}">
              <a16:creationId xmlns:a16="http://schemas.microsoft.com/office/drawing/2014/main" id="{9FA4ACA2-9456-450A-8C97-90F60104D7C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676" y="3638550"/>
          <a:ext cx="2238374" cy="1678023"/>
        </a:xfrm>
        <a:prstGeom prst="rect">
          <a:avLst/>
        </a:prstGeom>
      </xdr:spPr>
    </xdr:pic>
    <xdr:clientData/>
  </xdr:twoCellAnchor>
  <xdr:twoCellAnchor editAs="oneCell">
    <xdr:from>
      <xdr:col>3</xdr:col>
      <xdr:colOff>574184</xdr:colOff>
      <xdr:row>13</xdr:row>
      <xdr:rowOff>6846</xdr:rowOff>
    </xdr:from>
    <xdr:to>
      <xdr:col>7</xdr:col>
      <xdr:colOff>16367</xdr:colOff>
      <xdr:row>19</xdr:row>
      <xdr:rowOff>216394</xdr:rowOff>
    </xdr:to>
    <xdr:pic>
      <xdr:nvPicPr>
        <xdr:cNvPr id="11" name="図 10">
          <a:extLst>
            <a:ext uri="{FF2B5EF4-FFF2-40B4-BE49-F238E27FC236}">
              <a16:creationId xmlns:a16="http://schemas.microsoft.com/office/drawing/2014/main" id="{040DB606-F527-42BF-8B78-7A92C39D497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400000">
          <a:off x="2905127" y="2828928"/>
          <a:ext cx="1638298" cy="21853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167640</xdr:rowOff>
    </xdr:from>
    <xdr:to>
      <xdr:col>6</xdr:col>
      <xdr:colOff>556260</xdr:colOff>
      <xdr:row>11</xdr:row>
      <xdr:rowOff>171506</xdr:rowOff>
    </xdr:to>
    <xdr:pic>
      <xdr:nvPicPr>
        <xdr:cNvPr id="3" name="図 2">
          <a:extLst>
            <a:ext uri="{FF2B5EF4-FFF2-40B4-BE49-F238E27FC236}">
              <a16:creationId xmlns:a16="http://schemas.microsoft.com/office/drawing/2014/main" id="{66A403E2-67E6-4ADA-8E92-D8A0F00ADD4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167640"/>
          <a:ext cx="4579620" cy="251846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99680</xdr:colOff>
      <xdr:row>0</xdr:row>
      <xdr:rowOff>0</xdr:rowOff>
    </xdr:from>
    <xdr:to>
      <xdr:col>6</xdr:col>
      <xdr:colOff>498401</xdr:colOff>
      <xdr:row>14</xdr:row>
      <xdr:rowOff>155059</xdr:rowOff>
    </xdr:to>
    <xdr:pic>
      <xdr:nvPicPr>
        <xdr:cNvPr id="5" name="図 4">
          <a:extLst>
            <a:ext uri="{FF2B5EF4-FFF2-40B4-BE49-F238E27FC236}">
              <a16:creationId xmlns:a16="http://schemas.microsoft.com/office/drawing/2014/main" id="{3A317797-C40C-4E1C-8EDC-AD3CC42C795C}"/>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ackgroundRemoval t="10000" b="90000" l="10000" r="90000">
                      <a14:backgroundMark x1="44118" y1="26034" x2="49305" y2="20257"/>
                      <a14:backgroundMark x1="49305" y1="20257" x2="81818" y2="50143"/>
                      <a14:backgroundMark x1="81818" y1="50143" x2="88556" y2="51712"/>
                      <a14:backgroundMark x1="88556" y1="51712" x2="91497" y2="50357"/>
                      <a14:backgroundMark x1="56631" y1="58345" x2="59358" y2="50071"/>
                      <a14:backgroundMark x1="59358" y1="50071" x2="64011" y2="56990"/>
                      <a14:backgroundMark x1="64011" y1="56990" x2="58610" y2="58345"/>
                      <a14:backgroundMark x1="49786" y1="53495" x2="44973" y2="47575"/>
                      <a14:backgroundMark x1="44973" y1="47575" x2="48342" y2="40514"/>
                      <a14:backgroundMark x1="48342" y1="40514" x2="50963" y2="48146"/>
                      <a14:backgroundMark x1="50963" y1="48146" x2="49091" y2="52924"/>
                    </a14:backgroundRemoval>
                  </a14:imgEffect>
                </a14:imgLayer>
              </a14:imgProps>
            </a:ext>
            <a:ext uri="{28A0092B-C50C-407E-A947-70E740481C1C}">
              <a14:useLocalDpi xmlns:a14="http://schemas.microsoft.com/office/drawing/2010/main"/>
            </a:ext>
          </a:extLst>
        </a:blip>
        <a:srcRect l="27325" t="18390" r="17300" b="24566"/>
        <a:stretch/>
      </xdr:blipFill>
      <xdr:spPr>
        <a:xfrm>
          <a:off x="99680" y="0"/>
          <a:ext cx="4518837" cy="356633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1</xdr:row>
      <xdr:rowOff>19049</xdr:rowOff>
    </xdr:from>
    <xdr:to>
      <xdr:col>5</xdr:col>
      <xdr:colOff>66675</xdr:colOff>
      <xdr:row>11</xdr:row>
      <xdr:rowOff>123824</xdr:rowOff>
    </xdr:to>
    <xdr:pic>
      <xdr:nvPicPr>
        <xdr:cNvPr id="3" name="図 2">
          <a:extLst>
            <a:ext uri="{FF2B5EF4-FFF2-40B4-BE49-F238E27FC236}">
              <a16:creationId xmlns:a16="http://schemas.microsoft.com/office/drawing/2014/main" id="{AF5DC326-C8CE-428A-AFAC-D4B67FCEFEB6}"/>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ackgroundRemoval t="10000" b="90000" l="10000" r="90000">
                      <a14:backgroundMark x1="39688" y1="56563" x2="40938" y2="48021"/>
                      <a14:backgroundMark x1="40938" y1="48021" x2="43047" y2="55937"/>
                      <a14:backgroundMark x1="43047" y1="55937" x2="49609" y2="55937"/>
                      <a14:backgroundMark x1="49609" y1="55937" x2="53672" y2="49583"/>
                      <a14:backgroundMark x1="53672" y1="49583" x2="54609" y2="40625"/>
                      <a14:backgroundMark x1="54609" y1="40625" x2="67969" y2="48958"/>
                      <a14:backgroundMark x1="67969" y1="48958" x2="69219" y2="48542"/>
                      <a14:backgroundMark x1="69219" y1="48542" x2="69375" y2="49479"/>
                      <a14:backgroundMark x1="52578" y1="38542" x2="53047" y2="36146"/>
                      <a14:backgroundMark x1="54766" y1="85104" x2="47500" y2="84583"/>
                      <a14:backgroundMark x1="47500" y1="84583" x2="41797" y2="79896"/>
                      <a14:backgroundMark x1="41797" y1="79896" x2="39063" y2="71563"/>
                      <a14:backgroundMark x1="39063" y1="71563" x2="39766" y2="63229"/>
                      <a14:backgroundMark x1="39766" y1="63229" x2="45625" y2="57604"/>
                      <a14:backgroundMark x1="45625" y1="57604" x2="54063" y2="59583"/>
                      <a14:backgroundMark x1="54063" y1="59583" x2="60156" y2="67708"/>
                      <a14:backgroundMark x1="60156" y1="67708" x2="62031" y2="75625"/>
                      <a14:backgroundMark x1="62031" y1="75625" x2="61484" y2="84479"/>
                      <a14:backgroundMark x1="61484" y1="84479" x2="51797" y2="88542"/>
                      <a14:backgroundMark x1="51797" y1="88542" x2="42500" y2="87917"/>
                      <a14:backgroundMark x1="57344" y1="37917" x2="64063" y2="44271"/>
                      <a14:backgroundMark x1="62734" y1="41875" x2="66406" y2="44167"/>
                      <a14:backgroundMark x1="40078" y1="33646" x2="42031" y2="25833"/>
                      <a14:backgroundMark x1="42031" y1="25833" x2="41641" y2="19792"/>
                    </a14:backgroundRemoval>
                  </a14:imgEffect>
                </a14:imgLayer>
              </a14:imgProps>
            </a:ext>
            <a:ext uri="{28A0092B-C50C-407E-A947-70E740481C1C}">
              <a14:useLocalDpi xmlns:a14="http://schemas.microsoft.com/office/drawing/2010/main"/>
            </a:ext>
          </a:extLst>
        </a:blip>
        <a:srcRect l="35049" t="12254" r="21078" b="45099"/>
        <a:stretch/>
      </xdr:blipFill>
      <xdr:spPr>
        <a:xfrm>
          <a:off x="85725" y="257174"/>
          <a:ext cx="3409950" cy="2486025"/>
        </a:xfrm>
        <a:prstGeom prst="rect">
          <a:avLst/>
        </a:prstGeom>
      </xdr:spPr>
    </xdr:pic>
    <xdr:clientData/>
  </xdr:twoCellAnchor>
  <xdr:twoCellAnchor editAs="oneCell">
    <xdr:from>
      <xdr:col>5</xdr:col>
      <xdr:colOff>104775</xdr:colOff>
      <xdr:row>0</xdr:row>
      <xdr:rowOff>28575</xdr:rowOff>
    </xdr:from>
    <xdr:to>
      <xdr:col>8</xdr:col>
      <xdr:colOff>152400</xdr:colOff>
      <xdr:row>12</xdr:row>
      <xdr:rowOff>9525</xdr:rowOff>
    </xdr:to>
    <xdr:pic>
      <xdr:nvPicPr>
        <xdr:cNvPr id="5" name="図 4">
          <a:extLst>
            <a:ext uri="{FF2B5EF4-FFF2-40B4-BE49-F238E27FC236}">
              <a16:creationId xmlns:a16="http://schemas.microsoft.com/office/drawing/2014/main" id="{45995606-B156-4E80-ADDD-D906FFA932FF}"/>
            </a:ext>
          </a:extLst>
        </xdr:cNvPr>
        <xdr:cNvPicPr>
          <a:picLocks noChangeAspect="1"/>
        </xdr:cNvPicPr>
      </xdr:nvPicPr>
      <xdr:blipFill rotWithShape="1">
        <a:blip xmlns:r="http://schemas.openxmlformats.org/officeDocument/2006/relationships" r:embed="rId3" cstate="email">
          <a:extLst>
            <a:ext uri="{BEBA8EAE-BF5A-486C-A8C5-ECC9F3942E4B}">
              <a14:imgProps xmlns:a14="http://schemas.microsoft.com/office/drawing/2010/main">
                <a14:imgLayer r:embed="rId4">
                  <a14:imgEffect>
                    <a14:backgroundRemoval t="10000" b="90000" l="10000" r="90000">
                      <a14:backgroundMark x1="50625" y1="22250" x2="47188" y2="29667"/>
                      <a14:backgroundMark x1="47188" y1="29667" x2="43438" y2="47167"/>
                      <a14:backgroundMark x1="43438" y1="47167" x2="38500" y2="49500"/>
                      <a14:backgroundMark x1="49500" y1="39667" x2="49375" y2="39250"/>
                      <a14:backgroundMark x1="50000" y1="39083" x2="50000" y2="39083"/>
                      <a14:backgroundMark x1="49875" y1="38917" x2="50750" y2="39250"/>
                      <a14:backgroundMark x1="49875" y1="38750" x2="49750" y2="38750"/>
                      <a14:backgroundMark x1="81875" y1="51333" x2="81875" y2="51333"/>
                    </a14:backgroundRemoval>
                  </a14:imgEffect>
                </a14:imgLayer>
              </a14:imgProps>
            </a:ext>
            <a:ext uri="{28A0092B-C50C-407E-A947-70E740481C1C}">
              <a14:useLocalDpi xmlns:a14="http://schemas.microsoft.com/office/drawing/2010/main"/>
            </a:ext>
          </a:extLst>
        </a:blip>
        <a:srcRect l="45588" t="20588" r="27329" b="30720"/>
        <a:stretch/>
      </xdr:blipFill>
      <xdr:spPr>
        <a:xfrm>
          <a:off x="3533775" y="28575"/>
          <a:ext cx="2105025" cy="28384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171450</xdr:colOff>
      <xdr:row>24</xdr:row>
      <xdr:rowOff>0</xdr:rowOff>
    </xdr:to>
    <xdr:pic>
      <xdr:nvPicPr>
        <xdr:cNvPr id="3" name="図 2">
          <a:extLst>
            <a:ext uri="{FF2B5EF4-FFF2-40B4-BE49-F238E27FC236}">
              <a16:creationId xmlns:a16="http://schemas.microsoft.com/office/drawing/2014/main" id="{AEF4A59C-8AD3-4C04-AD6C-B2A0946E8C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0" y="0"/>
          <a:ext cx="4286250" cy="5715000"/>
        </a:xfrm>
        <a:prstGeom prst="rect">
          <a:avLst/>
        </a:prstGeom>
      </xdr:spPr>
    </xdr:pic>
    <xdr:clientData/>
  </xdr:twoCellAnchor>
  <xdr:twoCellAnchor editAs="oneCell">
    <xdr:from>
      <xdr:col>0</xdr:col>
      <xdr:colOff>0</xdr:colOff>
      <xdr:row>25</xdr:row>
      <xdr:rowOff>28575</xdr:rowOff>
    </xdr:from>
    <xdr:to>
      <xdr:col>6</xdr:col>
      <xdr:colOff>533400</xdr:colOff>
      <xdr:row>39</xdr:row>
      <xdr:rowOff>180975</xdr:rowOff>
    </xdr:to>
    <xdr:pic>
      <xdr:nvPicPr>
        <xdr:cNvPr id="5" name="図 4">
          <a:extLst>
            <a:ext uri="{FF2B5EF4-FFF2-40B4-BE49-F238E27FC236}">
              <a16:creationId xmlns:a16="http://schemas.microsoft.com/office/drawing/2014/main" id="{3E5766E3-1428-45A5-88DC-08D3E80AF3E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0" y="5981700"/>
          <a:ext cx="4648200" cy="34861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114300</xdr:colOff>
      <xdr:row>0</xdr:row>
      <xdr:rowOff>80010</xdr:rowOff>
    </xdr:from>
    <xdr:to>
      <xdr:col>7</xdr:col>
      <xdr:colOff>190500</xdr:colOff>
      <xdr:row>15</xdr:row>
      <xdr:rowOff>163535</xdr:rowOff>
    </xdr:to>
    <xdr:pic>
      <xdr:nvPicPr>
        <xdr:cNvPr id="3" name="図 2">
          <a:extLst>
            <a:ext uri="{FF2B5EF4-FFF2-40B4-BE49-F238E27FC236}">
              <a16:creationId xmlns:a16="http://schemas.microsoft.com/office/drawing/2014/main" id="{957AFC52-9A0E-44C6-AFE1-075EC2CCAE5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80010"/>
          <a:ext cx="4770120" cy="3512525"/>
        </a:xfrm>
        <a:prstGeom prst="rect">
          <a:avLst/>
        </a:prstGeom>
      </xdr:spPr>
    </xdr:pic>
    <xdr:clientData/>
  </xdr:twoCellAnchor>
  <xdr:twoCellAnchor editAs="oneCell">
    <xdr:from>
      <xdr:col>0</xdr:col>
      <xdr:colOff>106681</xdr:colOff>
      <xdr:row>34</xdr:row>
      <xdr:rowOff>0</xdr:rowOff>
    </xdr:from>
    <xdr:to>
      <xdr:col>8</xdr:col>
      <xdr:colOff>907</xdr:colOff>
      <xdr:row>50</xdr:row>
      <xdr:rowOff>219074</xdr:rowOff>
    </xdr:to>
    <xdr:pic>
      <xdr:nvPicPr>
        <xdr:cNvPr id="5" name="図 4">
          <a:extLst>
            <a:ext uri="{FF2B5EF4-FFF2-40B4-BE49-F238E27FC236}">
              <a16:creationId xmlns:a16="http://schemas.microsoft.com/office/drawing/2014/main" id="{D28085B4-AA02-4DC9-9770-21F58B0E170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06681" y="7772400"/>
          <a:ext cx="5258706" cy="3876674"/>
        </a:xfrm>
        <a:prstGeom prst="rect">
          <a:avLst/>
        </a:prstGeom>
      </xdr:spPr>
    </xdr:pic>
    <xdr:clientData/>
  </xdr:twoCellAnchor>
  <xdr:twoCellAnchor editAs="oneCell">
    <xdr:from>
      <xdr:col>0</xdr:col>
      <xdr:colOff>121920</xdr:colOff>
      <xdr:row>16</xdr:row>
      <xdr:rowOff>91440</xdr:rowOff>
    </xdr:from>
    <xdr:to>
      <xdr:col>7</xdr:col>
      <xdr:colOff>599513</xdr:colOff>
      <xdr:row>33</xdr:row>
      <xdr:rowOff>13334</xdr:rowOff>
    </xdr:to>
    <xdr:pic>
      <xdr:nvPicPr>
        <xdr:cNvPr id="7" name="図 6">
          <a:extLst>
            <a:ext uri="{FF2B5EF4-FFF2-40B4-BE49-F238E27FC236}">
              <a16:creationId xmlns:a16="http://schemas.microsoft.com/office/drawing/2014/main" id="{D7AE64B2-2878-408C-8735-A189E462D9D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21920" y="3749040"/>
          <a:ext cx="5171513" cy="380809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0</xdr:colOff>
      <xdr:row>43</xdr:row>
      <xdr:rowOff>57149</xdr:rowOff>
    </xdr:to>
    <xdr:pic>
      <xdr:nvPicPr>
        <xdr:cNvPr id="3" name="図 2">
          <a:extLst>
            <a:ext uri="{FF2B5EF4-FFF2-40B4-BE49-F238E27FC236}">
              <a16:creationId xmlns:a16="http://schemas.microsoft.com/office/drawing/2014/main" id="{8B64F953-8FAE-4772-BEA3-2B71AACAF1F8}"/>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8096250"/>
          <a:ext cx="7543800" cy="10058400"/>
        </a:xfrm>
        <a:prstGeom prst="rect">
          <a:avLst/>
        </a:prstGeom>
      </xdr:spPr>
    </xdr:pic>
    <xdr:clientData/>
  </xdr:twoCellAnchor>
  <xdr:twoCellAnchor editAs="oneCell">
    <xdr:from>
      <xdr:col>0</xdr:col>
      <xdr:colOff>9525</xdr:colOff>
      <xdr:row>43</xdr:row>
      <xdr:rowOff>223837</xdr:rowOff>
    </xdr:from>
    <xdr:to>
      <xdr:col>10</xdr:col>
      <xdr:colOff>676275</xdr:colOff>
      <xdr:row>67</xdr:row>
      <xdr:rowOff>152401</xdr:rowOff>
    </xdr:to>
    <xdr:pic>
      <xdr:nvPicPr>
        <xdr:cNvPr id="4" name="図 3">
          <a:extLst>
            <a:ext uri="{FF2B5EF4-FFF2-40B4-BE49-F238E27FC236}">
              <a16:creationId xmlns:a16="http://schemas.microsoft.com/office/drawing/2014/main" id="{2062ABE1-6128-47AE-BBC8-3B9B9CB9654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9525" y="10463212"/>
          <a:ext cx="7524750" cy="5643564"/>
        </a:xfrm>
        <a:prstGeom prst="rect">
          <a:avLst/>
        </a:prstGeom>
      </xdr:spPr>
    </xdr:pic>
    <xdr:clientData/>
  </xdr:twoCellAnchor>
  <xdr:twoCellAnchor editAs="oneCell">
    <xdr:from>
      <xdr:col>0</xdr:col>
      <xdr:colOff>0</xdr:colOff>
      <xdr:row>69</xdr:row>
      <xdr:rowOff>0</xdr:rowOff>
    </xdr:from>
    <xdr:to>
      <xdr:col>11</xdr:col>
      <xdr:colOff>0</xdr:colOff>
      <xdr:row>92</xdr:row>
      <xdr:rowOff>180974</xdr:rowOff>
    </xdr:to>
    <xdr:pic>
      <xdr:nvPicPr>
        <xdr:cNvPr id="6" name="図 5">
          <a:extLst>
            <a:ext uri="{FF2B5EF4-FFF2-40B4-BE49-F238E27FC236}">
              <a16:creationId xmlns:a16="http://schemas.microsoft.com/office/drawing/2014/main" id="{0ACB983B-6B09-428B-8785-D31A754B0E8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0" y="16430625"/>
          <a:ext cx="7543800" cy="565784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19051</xdr:colOff>
      <xdr:row>0</xdr:row>
      <xdr:rowOff>19051</xdr:rowOff>
    </xdr:from>
    <xdr:to>
      <xdr:col>3</xdr:col>
      <xdr:colOff>70801</xdr:colOff>
      <xdr:row>6</xdr:row>
      <xdr:rowOff>171450</xdr:rowOff>
    </xdr:to>
    <xdr:pic>
      <xdr:nvPicPr>
        <xdr:cNvPr id="4" name="図 3">
          <a:extLst>
            <a:ext uri="{FF2B5EF4-FFF2-40B4-BE49-F238E27FC236}">
              <a16:creationId xmlns:a16="http://schemas.microsoft.com/office/drawing/2014/main" id="{79CED318-9A36-4EDA-842A-BAB0722E68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1" y="19051"/>
          <a:ext cx="2109150" cy="1581149"/>
        </a:xfrm>
        <a:prstGeom prst="rect">
          <a:avLst/>
        </a:prstGeom>
      </xdr:spPr>
    </xdr:pic>
    <xdr:clientData/>
  </xdr:twoCellAnchor>
  <xdr:twoCellAnchor editAs="oneCell">
    <xdr:from>
      <xdr:col>4</xdr:col>
      <xdr:colOff>2</xdr:colOff>
      <xdr:row>0</xdr:row>
      <xdr:rowOff>9525</xdr:rowOff>
    </xdr:from>
    <xdr:to>
      <xdr:col>6</xdr:col>
      <xdr:colOff>35086</xdr:colOff>
      <xdr:row>7</xdr:row>
      <xdr:rowOff>219075</xdr:rowOff>
    </xdr:to>
    <xdr:pic>
      <xdr:nvPicPr>
        <xdr:cNvPr id="7" name="図 6">
          <a:extLst>
            <a:ext uri="{FF2B5EF4-FFF2-40B4-BE49-F238E27FC236}">
              <a16:creationId xmlns:a16="http://schemas.microsoft.com/office/drawing/2014/main" id="{E0592C44-1044-4934-A893-4FE9CAB112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3202" y="9525"/>
          <a:ext cx="1406684" cy="1876425"/>
        </a:xfrm>
        <a:prstGeom prst="rect">
          <a:avLst/>
        </a:prstGeom>
      </xdr:spPr>
    </xdr:pic>
    <xdr:clientData/>
  </xdr:twoCellAnchor>
  <xdr:twoCellAnchor editAs="oneCell">
    <xdr:from>
      <xdr:col>0</xdr:col>
      <xdr:colOff>0</xdr:colOff>
      <xdr:row>7</xdr:row>
      <xdr:rowOff>32571</xdr:rowOff>
    </xdr:from>
    <xdr:to>
      <xdr:col>3</xdr:col>
      <xdr:colOff>43631</xdr:colOff>
      <xdr:row>15</xdr:row>
      <xdr:rowOff>5529</xdr:rowOff>
    </xdr:to>
    <xdr:pic>
      <xdr:nvPicPr>
        <xdr:cNvPr id="9" name="図 8">
          <a:extLst>
            <a:ext uri="{FF2B5EF4-FFF2-40B4-BE49-F238E27FC236}">
              <a16:creationId xmlns:a16="http://schemas.microsoft.com/office/drawing/2014/main" id="{8B64E040-16AD-4D7E-A79B-0C00EA4B0C7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16200000">
          <a:off x="111537" y="1587909"/>
          <a:ext cx="1877958" cy="2101031"/>
        </a:xfrm>
        <a:prstGeom prst="rect">
          <a:avLst/>
        </a:prstGeom>
      </xdr:spPr>
    </xdr:pic>
    <xdr:clientData/>
  </xdr:twoCellAnchor>
  <xdr:twoCellAnchor editAs="oneCell">
    <xdr:from>
      <xdr:col>0</xdr:col>
      <xdr:colOff>0</xdr:colOff>
      <xdr:row>15</xdr:row>
      <xdr:rowOff>228601</xdr:rowOff>
    </xdr:from>
    <xdr:to>
      <xdr:col>3</xdr:col>
      <xdr:colOff>95250</xdr:colOff>
      <xdr:row>22</xdr:row>
      <xdr:rowOff>175485</xdr:rowOff>
    </xdr:to>
    <xdr:pic>
      <xdr:nvPicPr>
        <xdr:cNvPr id="11" name="図 10">
          <a:extLst>
            <a:ext uri="{FF2B5EF4-FFF2-40B4-BE49-F238E27FC236}">
              <a16:creationId xmlns:a16="http://schemas.microsoft.com/office/drawing/2014/main" id="{BB514C2F-C2AC-414B-B2BE-90418EBD82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3800476"/>
          <a:ext cx="2152650" cy="1613759"/>
        </a:xfrm>
        <a:prstGeom prst="rect">
          <a:avLst/>
        </a:prstGeom>
      </xdr:spPr>
    </xdr:pic>
    <xdr:clientData/>
  </xdr:twoCellAnchor>
  <xdr:twoCellAnchor editAs="oneCell">
    <xdr:from>
      <xdr:col>4</xdr:col>
      <xdr:colOff>0</xdr:colOff>
      <xdr:row>8</xdr:row>
      <xdr:rowOff>104776</xdr:rowOff>
    </xdr:from>
    <xdr:to>
      <xdr:col>6</xdr:col>
      <xdr:colOff>674022</xdr:colOff>
      <xdr:row>14</xdr:row>
      <xdr:rowOff>209550</xdr:rowOff>
    </xdr:to>
    <xdr:pic>
      <xdr:nvPicPr>
        <xdr:cNvPr id="13" name="図 12">
          <a:extLst>
            <a:ext uri="{FF2B5EF4-FFF2-40B4-BE49-F238E27FC236}">
              <a16:creationId xmlns:a16="http://schemas.microsoft.com/office/drawing/2014/main" id="{D785C053-3802-46E5-9404-346FE645246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43200" y="2009776"/>
          <a:ext cx="2045622" cy="153352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38100</xdr:colOff>
      <xdr:row>0</xdr:row>
      <xdr:rowOff>223837</xdr:rowOff>
    </xdr:from>
    <xdr:to>
      <xdr:col>10</xdr:col>
      <xdr:colOff>666750</xdr:colOff>
      <xdr:row>24</xdr:row>
      <xdr:rowOff>123825</xdr:rowOff>
    </xdr:to>
    <xdr:pic>
      <xdr:nvPicPr>
        <xdr:cNvPr id="3" name="図 2">
          <a:extLst>
            <a:ext uri="{FF2B5EF4-FFF2-40B4-BE49-F238E27FC236}">
              <a16:creationId xmlns:a16="http://schemas.microsoft.com/office/drawing/2014/main" id="{953C73C5-0223-4EDB-BBBD-EFACA8D5C8E4}"/>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6667" l="625" r="99375">
                      <a14:foregroundMark x1="18438" y1="23958" x2="18438" y2="23958"/>
                      <a14:foregroundMark x1="9531" y1="23125" x2="9531" y2="23125"/>
                      <a14:foregroundMark x1="9844" y1="24375" x2="9844" y2="24375"/>
                      <a14:foregroundMark x1="15156" y1="21250" x2="15156" y2="21250"/>
                      <a14:foregroundMark x1="9531" y1="19792" x2="9531" y2="19792"/>
                      <a14:foregroundMark x1="5313" y1="21667" x2="5313" y2="21667"/>
                      <a14:foregroundMark x1="2344" y1="21042" x2="2344" y2="21042"/>
                      <a14:foregroundMark x1="2500" y1="18750" x2="2500" y2="18750"/>
                      <a14:foregroundMark x1="17344" y1="44375" x2="17344" y2="44375"/>
                      <a14:foregroundMark x1="58750" y1="41042" x2="58750" y2="41042"/>
                      <a14:foregroundMark x1="17188" y1="52083" x2="17188" y2="52083"/>
                      <a14:foregroundMark x1="13594" y1="80000" x2="13594" y2="80000"/>
                      <a14:foregroundMark x1="10156" y1="85208" x2="26406" y2="83125"/>
                      <a14:foregroundMark x1="26406" y1="83125" x2="23750" y2="92083"/>
                      <a14:foregroundMark x1="23750" y1="92083" x2="17344" y2="93542"/>
                      <a14:foregroundMark x1="17344" y1="93542" x2="18906" y2="85417"/>
                      <a14:foregroundMark x1="18906" y1="85417" x2="12656" y2="87292"/>
                      <a14:foregroundMark x1="12656" y1="87292" x2="52188" y2="83125"/>
                      <a14:foregroundMark x1="52188" y1="83125" x2="56563" y2="83333"/>
                      <a14:foregroundMark x1="55937" y1="89167" x2="72500" y2="75625"/>
                      <a14:foregroundMark x1="72500" y1="75625" x2="79375" y2="74792"/>
                      <a14:foregroundMark x1="79375" y1="74792" x2="85625" y2="84375"/>
                      <a14:foregroundMark x1="85625" y1="84375" x2="77031" y2="87708"/>
                      <a14:foregroundMark x1="77031" y1="87708" x2="81563" y2="79375"/>
                      <a14:foregroundMark x1="81563" y1="79375" x2="87969" y2="54583"/>
                      <a14:foregroundMark x1="87969" y1="54583" x2="95313" y2="53750"/>
                      <a14:foregroundMark x1="95313" y1="53750" x2="99375" y2="45833"/>
                      <a14:foregroundMark x1="99375" y1="45833" x2="94844" y2="53333"/>
                      <a14:foregroundMark x1="1250" y1="81667" x2="10000" y2="83542"/>
                      <a14:foregroundMark x1="10000" y1="83542" x2="10469" y2="93542"/>
                      <a14:foregroundMark x1="10469" y1="93542" x2="3750" y2="96667"/>
                      <a14:foregroundMark x1="3750" y1="96667" x2="21875" y2="94375"/>
                      <a14:foregroundMark x1="21875" y1="94375" x2="41563" y2="98333"/>
                      <a14:foregroundMark x1="41563" y1="98333" x2="57500" y2="90000"/>
                      <a14:foregroundMark x1="57500" y1="90000" x2="80000" y2="98333"/>
                      <a14:foregroundMark x1="80000" y1="98333" x2="87969" y2="94375"/>
                      <a14:foregroundMark x1="87969" y1="94375" x2="91250" y2="82708"/>
                      <a14:foregroundMark x1="91250" y1="82708" x2="97344" y2="85417"/>
                      <a14:foregroundMark x1="97344" y1="85417" x2="93125" y2="92083"/>
                      <a14:foregroundMark x1="93125" y1="92083" x2="86094" y2="83750"/>
                      <a14:foregroundMark x1="86094" y1="83750" x2="87969" y2="75417"/>
                      <a14:foregroundMark x1="87969" y1="75417" x2="90469" y2="82917"/>
                      <a14:foregroundMark x1="90469" y1="82917" x2="83125" y2="89375"/>
                      <a14:foregroundMark x1="83125" y1="89375" x2="62344" y2="93958"/>
                      <a14:foregroundMark x1="62344" y1="93958" x2="63594" y2="84792"/>
                      <a14:foregroundMark x1="63594" y1="84792" x2="57969" y2="95000"/>
                      <a14:foregroundMark x1="57969" y1="95000" x2="48906" y2="95208"/>
                      <a14:foregroundMark x1="48906" y1="95208" x2="42656" y2="91667"/>
                      <a14:foregroundMark x1="42656" y1="91667" x2="36875" y2="94583"/>
                      <a14:foregroundMark x1="36875" y1="94583" x2="625" y2="96667"/>
                      <a14:foregroundMark x1="625" y1="96667" x2="3125" y2="83958"/>
                      <a14:foregroundMark x1="3125" y1="83958" x2="8750" y2="80000"/>
                      <a14:foregroundMark x1="8750" y1="80000" x2="5781" y2="89583"/>
                      <a14:foregroundMark x1="5781" y1="89583" x2="6875" y2="93333"/>
                      <a14:foregroundMark x1="80156" y1="68542" x2="80156" y2="68542"/>
                      <a14:foregroundMark x1="70938" y1="55000" x2="70938" y2="55000"/>
                      <a14:foregroundMark x1="63906" y1="50417" x2="63906" y2="50417"/>
                      <a14:foregroundMark x1="80000" y1="68750" x2="78125" y2="68333"/>
                      <a14:foregroundMark x1="27344" y1="52292" x2="34688" y2="52292"/>
                      <a14:foregroundMark x1="34688" y1="52292" x2="18594" y2="48750"/>
                      <a14:foregroundMark x1="18594" y1="48750" x2="25313" y2="48542"/>
                      <a14:foregroundMark x1="25313" y1="48542" x2="40000" y2="52292"/>
                      <a14:foregroundMark x1="27344" y1="26458" x2="27344" y2="26458"/>
                      <a14:foregroundMark x1="49063" y1="22917" x2="49063" y2="22917"/>
                      <a14:foregroundMark x1="56563" y1="25625" x2="56563" y2="25625"/>
                      <a14:foregroundMark x1="938" y1="21667" x2="938" y2="21667"/>
                      <a14:foregroundMark x1="2500" y1="18958" x2="2500" y2="18958"/>
                      <a14:foregroundMark x1="2500" y1="18958" x2="2500" y2="18958"/>
                      <a14:foregroundMark x1="2656" y1="18958" x2="2656" y2="18958"/>
                      <a14:foregroundMark x1="2656" y1="18542" x2="2656" y2="18542"/>
                      <a14:foregroundMark x1="2656" y1="18542" x2="2656" y2="18542"/>
                      <a14:foregroundMark x1="2656" y1="18958" x2="2656" y2="18958"/>
                      <a14:foregroundMark x1="2656" y1="18958" x2="2656" y2="18958"/>
                      <a14:foregroundMark x1="65938" y1="15417" x2="65938" y2="15417"/>
                      <a14:foregroundMark x1="65156" y1="14375" x2="65156" y2="14375"/>
                      <a14:foregroundMark x1="64531" y1="16042" x2="64531" y2="16042"/>
                      <a14:foregroundMark x1="64375" y1="15000" x2="64375" y2="15000"/>
                      <a14:foregroundMark x1="62500" y1="15625" x2="62500" y2="15625"/>
                      <a14:foregroundMark x1="56719" y1="15625" x2="56719" y2="15625"/>
                      <a14:foregroundMark x1="56875" y1="14792" x2="56875" y2="14792"/>
                      <a14:foregroundMark x1="56406" y1="13750" x2="56406" y2="13750"/>
                    </a14:backgroundRemoval>
                  </a14:imgEffect>
                </a14:imgLayer>
              </a14:imgProps>
            </a:ext>
            <a:ext uri="{28A0092B-C50C-407E-A947-70E740481C1C}">
              <a14:useLocalDpi xmlns:a14="http://schemas.microsoft.com/office/drawing/2010/main"/>
            </a:ext>
          </a:extLst>
        </a:blip>
        <a:stretch>
          <a:fillRect/>
        </a:stretch>
      </xdr:blipFill>
      <xdr:spPr>
        <a:xfrm>
          <a:off x="38100" y="223837"/>
          <a:ext cx="7486650" cy="5614988"/>
        </a:xfrm>
        <a:prstGeom prst="rect">
          <a:avLst/>
        </a:prstGeom>
      </xdr:spPr>
    </xdr:pic>
    <xdr:clientData/>
  </xdr:twoCellAnchor>
  <xdr:twoCellAnchor editAs="oneCell">
    <xdr:from>
      <xdr:col>0</xdr:col>
      <xdr:colOff>77487</xdr:colOff>
      <xdr:row>26</xdr:row>
      <xdr:rowOff>21355</xdr:rowOff>
    </xdr:from>
    <xdr:to>
      <xdr:col>8</xdr:col>
      <xdr:colOff>396285</xdr:colOff>
      <xdr:row>54</xdr:row>
      <xdr:rowOff>159438</xdr:rowOff>
    </xdr:to>
    <xdr:pic>
      <xdr:nvPicPr>
        <xdr:cNvPr id="5" name="図 4">
          <a:extLst>
            <a:ext uri="{FF2B5EF4-FFF2-40B4-BE49-F238E27FC236}">
              <a16:creationId xmlns:a16="http://schemas.microsoft.com/office/drawing/2014/main" id="{17FB8B74-B546-4306-A720-D3F3C3ECE0F8}"/>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backgroundRemoval t="0" b="95625" l="1406" r="99063">
                      <a14:foregroundMark x1="64872" y1="90405" x2="69219" y2="90625"/>
                      <a14:foregroundMark x1="69219" y1="90625" x2="82969" y2="86042"/>
                      <a14:foregroundMark x1="25469" y1="53750" x2="25469" y2="53750"/>
                      <a14:foregroundMark x1="23438" y1="47083" x2="22031" y2="56042"/>
                      <a14:foregroundMark x1="22031" y1="56042" x2="22656" y2="65417"/>
                      <a14:foregroundMark x1="22656" y1="65417" x2="27656" y2="71667"/>
                      <a14:foregroundMark x1="27656" y1="71667" x2="34688" y2="68750"/>
                      <a14:foregroundMark x1="34688" y1="68750" x2="37656" y2="61667"/>
                      <a14:foregroundMark x1="37656" y1="61667" x2="38594" y2="53750"/>
                      <a14:foregroundMark x1="38594" y1="53750" x2="37813" y2="45208"/>
                      <a14:foregroundMark x1="37813" y1="45208" x2="32969" y2="38125"/>
                      <a14:foregroundMark x1="32969" y1="38125" x2="27187" y2="41458"/>
                      <a14:foregroundMark x1="27187" y1="41458" x2="23281" y2="46667"/>
                      <a14:foregroundMark x1="41875" y1="80208" x2="43438" y2="81458"/>
                      <a14:foregroundMark x1="40313" y1="82500" x2="40313" y2="82500"/>
                      <a14:foregroundMark x1="22813" y1="55000" x2="22813" y2="55000"/>
                      <a14:foregroundMark x1="30469" y1="56875" x2="30469" y2="56875"/>
                      <a14:foregroundMark x1="30938" y1="55000" x2="30938" y2="55000"/>
                      <a14:foregroundMark x1="30000" y1="48750" x2="32031" y2="56458"/>
                      <a14:foregroundMark x1="32031" y1="56458" x2="29219" y2="65000"/>
                      <a14:foregroundMark x1="29219" y1="65000" x2="22813" y2="65000"/>
                      <a14:foregroundMark x1="22813" y1="65000" x2="23438" y2="55208"/>
                      <a14:foregroundMark x1="23438" y1="55208" x2="28594" y2="48333"/>
                      <a14:foregroundMark x1="28594" y1="48333" x2="32813" y2="57292"/>
                      <a14:foregroundMark x1="32813" y1="57292" x2="28281" y2="62500"/>
                      <a14:foregroundMark x1="28281" y1="62500" x2="30312" y2="54167"/>
                      <a14:foregroundMark x1="30312" y1="54167" x2="33125" y2="53750"/>
                      <a14:foregroundMark x1="21875" y1="32917" x2="26875" y2="26875"/>
                      <a14:foregroundMark x1="26875" y1="26875" x2="35313" y2="8958"/>
                      <a14:foregroundMark x1="35313" y1="8958" x2="45000" y2="0"/>
                      <a14:foregroundMark x1="53125" y1="87292" x2="75313" y2="86458"/>
                      <a14:foregroundMark x1="75313" y1="86458" x2="80625" y2="79792"/>
                      <a14:foregroundMark x1="80625" y1="79792" x2="86563" y2="44583"/>
                      <a14:foregroundMark x1="86563" y1="44583" x2="79844" y2="37917"/>
                      <a14:foregroundMark x1="79844" y1="37917" x2="72188" y2="43750"/>
                      <a14:foregroundMark x1="72188" y1="43750" x2="67188" y2="62708"/>
                      <a14:foregroundMark x1="86563" y1="87500" x2="93281" y2="87292"/>
                      <a14:foregroundMark x1="93281" y1="87292" x2="97188" y2="80000"/>
                      <a14:foregroundMark x1="97188" y1="80000" x2="97500" y2="78750"/>
                      <a14:foregroundMark x1="86563" y1="75833" x2="84531" y2="67083"/>
                      <a14:foregroundMark x1="84531" y1="67083" x2="87188" y2="48750"/>
                      <a14:foregroundMark x1="87188" y1="48750" x2="85625" y2="39792"/>
                      <a14:foregroundMark x1="85625" y1="39792" x2="86563" y2="31250"/>
                      <a14:foregroundMark x1="86563" y1="31250" x2="95156" y2="19375"/>
                      <a14:foregroundMark x1="95156" y1="19375" x2="99844" y2="25833"/>
                      <a14:foregroundMark x1="99844" y1="25833" x2="99063" y2="67708"/>
                      <a14:foregroundMark x1="99063" y1="67708" x2="92188" y2="73750"/>
                      <a14:foregroundMark x1="92188" y1="73750" x2="87656" y2="75417"/>
                      <a14:foregroundMark x1="66250" y1="35833" x2="60000" y2="34583"/>
                      <a14:foregroundMark x1="60000" y1="34583" x2="52969" y2="28958"/>
                      <a14:foregroundMark x1="52969" y1="28958" x2="50469" y2="20833"/>
                      <a14:foregroundMark x1="50469" y1="20833" x2="63438" y2="6875"/>
                      <a14:foregroundMark x1="63438" y1="6875" x2="75938" y2="0"/>
                      <a14:foregroundMark x1="75938" y1="0" x2="84688" y2="1250"/>
                      <a14:foregroundMark x1="84688" y1="1250" x2="84375" y2="12083"/>
                      <a14:foregroundMark x1="84375" y1="12083" x2="75469" y2="38750"/>
                      <a14:foregroundMark x1="75469" y1="38750" x2="68594" y2="41667"/>
                      <a14:foregroundMark x1="68594" y1="41667" x2="64844" y2="41667"/>
                      <a14:foregroundMark x1="67188" y1="29583" x2="67188" y2="29583"/>
                      <a14:foregroundMark x1="60156" y1="21875" x2="77813" y2="19583"/>
                      <a14:foregroundMark x1="77813" y1="19583" x2="77344" y2="29375"/>
                      <a14:foregroundMark x1="77344" y1="29375" x2="74219" y2="38125"/>
                      <a14:foregroundMark x1="74219" y1="38125" x2="68125" y2="42917"/>
                      <a14:foregroundMark x1="68125" y1="42917" x2="60781" y2="40208"/>
                      <a14:foregroundMark x1="60781" y1="40208" x2="60000" y2="31250"/>
                      <a14:foregroundMark x1="60000" y1="31250" x2="60625" y2="21875"/>
                      <a14:foregroundMark x1="60625" y1="21875" x2="64844" y2="16458"/>
                      <a14:foregroundMark x1="46022" y1="91225" x2="46406" y2="91277"/>
                      <a14:foregroundMark x1="26875" y1="82708" x2="26875" y2="82708"/>
                      <a14:foregroundMark x1="27187" y1="82708" x2="27969" y2="83542"/>
                      <a14:foregroundMark x1="26875" y1="83333" x2="26496" y2="82972"/>
                      <a14:foregroundMark x1="45589" y1="92075" x2="45940" y2="92153"/>
                      <a14:foregroundMark x1="55680" y1="92909" x2="55939" y2="92847"/>
                      <a14:foregroundMark x1="55676" y1="92917" x2="55905" y2="92917"/>
                      <a14:foregroundMark x1="17188" y1="68542" x2="17368" y2="69141"/>
                      <a14:foregroundMark x1="55113" y1="94207" x2="55290" y2="94214"/>
                      <a14:foregroundMark x1="44717" y1="93791" x2="45062" y2="93805"/>
                      <a14:foregroundMark x1="39688" y1="16250" x2="39688" y2="16250"/>
                      <a14:foregroundMark x1="28906" y1="21458" x2="28594" y2="30417"/>
                      <a14:foregroundMark x1="28594" y1="30417" x2="32656" y2="38750"/>
                      <a14:foregroundMark x1="32656" y1="38750" x2="37969" y2="43542"/>
                      <a14:foregroundMark x1="37969" y1="43542" x2="44531" y2="41667"/>
                      <a14:foregroundMark x1="44531" y1="41667" x2="54063" y2="31458"/>
                      <a14:foregroundMark x1="54063" y1="31458" x2="95781" y2="22917"/>
                      <a14:foregroundMark x1="95781" y1="22917" x2="95781" y2="22917"/>
                      <a14:foregroundMark x1="34375" y1="22708" x2="39844" y2="7292"/>
                      <a14:foregroundMark x1="39844" y1="7292" x2="47188" y2="10000"/>
                      <a14:foregroundMark x1="47188" y1="10000" x2="49688" y2="18333"/>
                      <a14:foregroundMark x1="49688" y1="18333" x2="49844" y2="26458"/>
                      <a14:foregroundMark x1="49844" y1="26458" x2="46094" y2="34792"/>
                      <a14:foregroundMark x1="46094" y1="34792" x2="39688" y2="38125"/>
                      <a14:foregroundMark x1="39688" y1="38125" x2="33125" y2="37292"/>
                      <a14:foregroundMark x1="33125" y1="37292" x2="30156" y2="30000"/>
                      <a14:foregroundMark x1="30156" y1="30000" x2="30469" y2="28958"/>
                      <a14:foregroundMark x1="17188" y1="67083" x2="13281" y2="58958"/>
                      <a14:foregroundMark x1="13281" y1="58958" x2="12344" y2="54167"/>
                      <a14:foregroundMark x1="16719" y1="70208" x2="12566" y2="74790"/>
                      <a14:foregroundMark x1="7681" y1="74686" x2="1406" y2="73958"/>
                      <a14:foregroundMark x1="11436" y1="75121" x2="8357" y2="74764"/>
                      <a14:foregroundMark x1="29390" y1="1656" x2="30000" y2="625"/>
                      <a14:foregroundMark x1="17616" y1="30251" x2="22537" y2="15842"/>
                      <a14:foregroundMark x1="10390" y1="51409" x2="12005" y2="46680"/>
                      <a14:foregroundMark x1="23750" y1="14110" x2="23750" y2="20833"/>
                      <a14:foregroundMark x1="9857" y1="55265" x2="9375" y2="56458"/>
                      <a14:foregroundMark x1="23750" y1="20833" x2="10262" y2="54261"/>
                      <a14:foregroundMark x1="26406" y1="84583" x2="23780" y2="79254"/>
                      <a14:foregroundMark x1="23735" y1="79282" x2="26094" y2="84375"/>
                      <a14:foregroundMark x1="19985" y1="73388" x2="19688" y2="72708"/>
                      <a14:foregroundMark x1="22969" y1="80208" x2="22813" y2="79852"/>
                      <a14:foregroundMark x1="19688" y1="72708" x2="19951" y2="73409"/>
                      <a14:foregroundMark x1="49531" y1="89375" x2="49531" y2="89375"/>
                      <a14:foregroundMark x1="43906" y1="92292" x2="43906" y2="92292"/>
                      <a14:foregroundMark x1="45313" y1="93125" x2="53594" y2="92917"/>
                      <a14:foregroundMark x1="89484" y1="93579" x2="95625" y2="93750"/>
                      <a14:foregroundMark x1="58125" y1="92708" x2="72291" y2="93102"/>
                      <a14:foregroundMark x1="70625" y1="93333" x2="72288" y2="93109"/>
                      <a14:backgroundMark x1="19531" y1="82292" x2="19883" y2="82321"/>
                      <a14:backgroundMark x1="24994" y1="7652" x2="25313" y2="6667"/>
                      <a14:backgroundMark x1="26660" y1="4746" x2="29844" y2="208"/>
                      <a14:backgroundMark x1="25313" y1="6667" x2="26621" y2="4803"/>
                      <a14:backgroundMark x1="16929" y1="30264" x2="21093" y2="16661"/>
                      <a14:backgroundMark x1="20831" y1="20203" x2="16250" y2="30417"/>
                      <a14:backgroundMark x1="16250" y1="30417" x2="15245" y2="34437"/>
                      <a14:backgroundMark x1="14929" y1="35221" x2="17969" y2="20417"/>
                      <a14:backgroundMark x1="17969" y1="20417" x2="21093" y2="13276"/>
                      <a14:backgroundMark x1="13438" y1="35417" x2="10938" y2="42500"/>
                      <a14:backgroundMark x1="10938" y1="42500" x2="14531" y2="36250"/>
                      <a14:backgroundMark x1="14531" y1="36250" x2="13750" y2="36042"/>
                      <a14:backgroundMark x1="21067" y1="80913" x2="20947" y2="80655"/>
                      <a14:backgroundMark x1="22188" y1="83333" x2="21072" y2="80925"/>
                      <a14:backgroundMark x1="18131" y1="76476" x2="7500" y2="79583"/>
                      <a14:backgroundMark x1="7500" y1="79583" x2="6719" y2="79375"/>
                      <a14:backgroundMark x1="9375" y1="50417" x2="11406" y2="42917"/>
                      <a14:backgroundMark x1="11406" y1="42917" x2="5156" y2="44375"/>
                      <a14:backgroundMark x1="5156" y1="44375" x2="7969" y2="49792"/>
                      <a14:backgroundMark x1="7656" y1="74583" x2="7344" y2="66042"/>
                      <a14:backgroundMark x1="7344" y1="66042" x2="7344" y2="57500"/>
                      <a14:backgroundMark x1="8906" y1="56250" x2="12188" y2="47292"/>
                      <a14:backgroundMark x1="10156" y1="54167" x2="17344" y2="31250"/>
                      <a14:backgroundMark x1="10000" y1="52083" x2="16406" y2="32500"/>
                      <a14:backgroundMark x1="11094" y1="50000" x2="16563" y2="33125"/>
                      <a14:backgroundMark x1="21719" y1="15208" x2="26094" y2="8958"/>
                      <a14:backgroundMark x1="26094" y1="8958" x2="26563" y2="7500"/>
                      <a14:backgroundMark x1="31406" y1="93333" x2="28438" y2="88542"/>
                      <a14:backgroundMark x1="18898" y1="73197" x2="18438" y2="72500"/>
                      <a14:backgroundMark x1="28750" y1="88125" x2="26216" y2="84285"/>
                      <a14:backgroundMark x1="28750" y1="90625" x2="25223" y2="85017"/>
                      <a14:backgroundMark x1="24058" y1="85876" x2="29063" y2="90833"/>
                      <a14:backgroundMark x1="31250" y1="89583" x2="36719" y2="92500"/>
                      <a14:backgroundMark x1="36719" y1="92500" x2="44844" y2="93542"/>
                      <a14:backgroundMark x1="52984" y1="94210" x2="55313" y2="93750"/>
                      <a14:backgroundMark x1="95705" y1="93584" x2="98594" y2="93542"/>
                      <a14:backgroundMark x1="55313" y1="94167" x2="57434" y2="94136"/>
                      <a14:backgroundMark x1="22500" y1="80625" x2="19063" y2="73958"/>
                      <a14:backgroundMark x1="19063" y1="73958" x2="21563" y2="80625"/>
                      <a14:backgroundMark x1="72188" y1="93333" x2="95781" y2="89792"/>
                      <a14:backgroundMark x1="95781" y1="89792" x2="96406" y2="90208"/>
                    </a14:backgroundRemoval>
                  </a14:imgEffect>
                </a14:imgLayer>
              </a14:imgProps>
            </a:ext>
            <a:ext uri="{28A0092B-C50C-407E-A947-70E740481C1C}">
              <a14:useLocalDpi xmlns:a14="http://schemas.microsoft.com/office/drawing/2010/main"/>
            </a:ext>
          </a:extLst>
        </a:blip>
        <a:srcRect l="18882" t="-720" b="8410"/>
        <a:stretch/>
      </xdr:blipFill>
      <xdr:spPr>
        <a:xfrm rot="5400000">
          <a:off x="-422706" y="6712798"/>
          <a:ext cx="6805583" cy="580519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9525</xdr:colOff>
      <xdr:row>0</xdr:row>
      <xdr:rowOff>28575</xdr:rowOff>
    </xdr:from>
    <xdr:to>
      <xdr:col>8</xdr:col>
      <xdr:colOff>517659</xdr:colOff>
      <xdr:row>3</xdr:row>
      <xdr:rowOff>200025</xdr:rowOff>
    </xdr:to>
    <xdr:pic>
      <xdr:nvPicPr>
        <xdr:cNvPr id="3" name="図 2">
          <a:extLst>
            <a:ext uri="{FF2B5EF4-FFF2-40B4-BE49-F238E27FC236}">
              <a16:creationId xmlns:a16="http://schemas.microsoft.com/office/drawing/2014/main" id="{9F783A98-F2A8-4B9D-A96B-86E1B30382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695325" y="28575"/>
          <a:ext cx="5308734" cy="8858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4</xdr:col>
      <xdr:colOff>304800</xdr:colOff>
      <xdr:row>12</xdr:row>
      <xdr:rowOff>209550</xdr:rowOff>
    </xdr:to>
    <xdr:pic>
      <xdr:nvPicPr>
        <xdr:cNvPr id="3" name="図 2">
          <a:extLst>
            <a:ext uri="{FF2B5EF4-FFF2-40B4-BE49-F238E27FC236}">
              <a16:creationId xmlns:a16="http://schemas.microsoft.com/office/drawing/2014/main" id="{759EE995-403D-4EFC-BA60-43C600A16F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0" y="19050"/>
          <a:ext cx="3048000" cy="304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259080</xdr:colOff>
      <xdr:row>0</xdr:row>
      <xdr:rowOff>129540</xdr:rowOff>
    </xdr:from>
    <xdr:to>
      <xdr:col>8</xdr:col>
      <xdr:colOff>411480</xdr:colOff>
      <xdr:row>26</xdr:row>
      <xdr:rowOff>64819</xdr:rowOff>
    </xdr:to>
    <xdr:pic>
      <xdr:nvPicPr>
        <xdr:cNvPr id="2" name="図 1">
          <a:extLst>
            <a:ext uri="{FF2B5EF4-FFF2-40B4-BE49-F238E27FC236}">
              <a16:creationId xmlns:a16="http://schemas.microsoft.com/office/drawing/2014/main" id="{842DD396-7ABA-40C3-B50A-D4C5F4CC16CD}"/>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t="16550" r="-2260"/>
        <a:stretch>
          <a:fillRect/>
        </a:stretch>
      </xdr:blipFill>
      <xdr:spPr>
        <a:xfrm>
          <a:off x="259080" y="129540"/>
          <a:ext cx="5516880" cy="587887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8</xdr:col>
      <xdr:colOff>228600</xdr:colOff>
      <xdr:row>18</xdr:row>
      <xdr:rowOff>19050</xdr:rowOff>
    </xdr:to>
    <xdr:pic>
      <xdr:nvPicPr>
        <xdr:cNvPr id="3" name="図 2">
          <a:extLst>
            <a:ext uri="{FF2B5EF4-FFF2-40B4-BE49-F238E27FC236}">
              <a16:creationId xmlns:a16="http://schemas.microsoft.com/office/drawing/2014/main" id="{9DFEA895-A023-4DD0-92B2-37F8181132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0" y="19050"/>
          <a:ext cx="5715000" cy="4286250"/>
        </a:xfrm>
        <a:prstGeom prst="rect">
          <a:avLst/>
        </a:prstGeom>
      </xdr:spPr>
    </xdr:pic>
    <xdr:clientData/>
  </xdr:twoCellAnchor>
  <xdr:twoCellAnchor editAs="oneCell">
    <xdr:from>
      <xdr:col>0</xdr:col>
      <xdr:colOff>0</xdr:colOff>
      <xdr:row>19</xdr:row>
      <xdr:rowOff>0</xdr:rowOff>
    </xdr:from>
    <xdr:to>
      <xdr:col>8</xdr:col>
      <xdr:colOff>228600</xdr:colOff>
      <xdr:row>37</xdr:row>
      <xdr:rowOff>0</xdr:rowOff>
    </xdr:to>
    <xdr:pic>
      <xdr:nvPicPr>
        <xdr:cNvPr id="5" name="図 4">
          <a:extLst>
            <a:ext uri="{FF2B5EF4-FFF2-40B4-BE49-F238E27FC236}">
              <a16:creationId xmlns:a16="http://schemas.microsoft.com/office/drawing/2014/main" id="{3243374D-A17A-40EA-AF23-8F624D145B8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0" y="4524375"/>
          <a:ext cx="5715000" cy="42862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10284</xdr:rowOff>
    </xdr:from>
    <xdr:to>
      <xdr:col>10</xdr:col>
      <xdr:colOff>590550</xdr:colOff>
      <xdr:row>21</xdr:row>
      <xdr:rowOff>219074</xdr:rowOff>
    </xdr:to>
    <xdr:pic>
      <xdr:nvPicPr>
        <xdr:cNvPr id="3" name="図 2">
          <a:extLst>
            <a:ext uri="{FF2B5EF4-FFF2-40B4-BE49-F238E27FC236}">
              <a16:creationId xmlns:a16="http://schemas.microsoft.com/office/drawing/2014/main" id="{3BBDC403-3BC3-4A30-AEE7-81D9853C262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1" t="6862" r="122"/>
        <a:stretch/>
      </xdr:blipFill>
      <xdr:spPr>
        <a:xfrm>
          <a:off x="0" y="10284"/>
          <a:ext cx="7448550" cy="520941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517289</xdr:colOff>
      <xdr:row>25</xdr:row>
      <xdr:rowOff>222994</xdr:rowOff>
    </xdr:to>
    <xdr:pic>
      <xdr:nvPicPr>
        <xdr:cNvPr id="3" name="図 2">
          <a:extLst>
            <a:ext uri="{FF2B5EF4-FFF2-40B4-BE49-F238E27FC236}">
              <a16:creationId xmlns:a16="http://schemas.microsoft.com/office/drawing/2014/main" id="{611B6978-2EEA-3729-4E7C-FCB76590BE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772015" y="772015"/>
          <a:ext cx="6176119" cy="463208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129541</xdr:colOff>
      <xdr:row>17</xdr:row>
      <xdr:rowOff>163258</xdr:rowOff>
    </xdr:to>
    <xdr:pic>
      <xdr:nvPicPr>
        <xdr:cNvPr id="3" name="図 2">
          <a:extLst>
            <a:ext uri="{FF2B5EF4-FFF2-40B4-BE49-F238E27FC236}">
              <a16:creationId xmlns:a16="http://schemas.microsoft.com/office/drawing/2014/main" id="{69C41381-3CBA-3199-2CC1-2A34FF70E6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5494020" cy="40494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27770</xdr:colOff>
      <xdr:row>0</xdr:row>
      <xdr:rowOff>233833</xdr:rowOff>
    </xdr:from>
    <xdr:to>
      <xdr:col>5</xdr:col>
      <xdr:colOff>435831</xdr:colOff>
      <xdr:row>13</xdr:row>
      <xdr:rowOff>142876</xdr:rowOff>
    </xdr:to>
    <xdr:pic>
      <xdr:nvPicPr>
        <xdr:cNvPr id="3" name="図 2">
          <a:extLst>
            <a:ext uri="{FF2B5EF4-FFF2-40B4-BE49-F238E27FC236}">
              <a16:creationId xmlns:a16="http://schemas.microsoft.com/office/drawing/2014/main" id="{2A49C8B8-38CA-4D34-BA67-429B61352A04}"/>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ackgroundRemoval t="10000" b="90000" l="10000" r="90000">
                      <a14:foregroundMark x1="35813" y1="31833" x2="42438" y2="22583"/>
                      <a14:foregroundMark x1="34813" y1="32917" x2="36125" y2="31417"/>
                      <a14:foregroundMark x1="34688" y1="33333" x2="35188" y2="32583"/>
                      <a14:foregroundMark x1="40500" y1="24333" x2="42000" y2="22417"/>
                      <a14:foregroundMark x1="35063" y1="32583" x2="34688" y2="33167"/>
                      <a14:backgroundMark x1="58562" y1="20167" x2="56063" y2="62000"/>
                      <a14:backgroundMark x1="56063" y1="62000" x2="55750" y2="62083"/>
                      <a14:backgroundMark x1="16188" y1="52833" x2="34487" y2="32977"/>
                      <a14:backgroundMark x1="27875" y1="64917" x2="31063" y2="63333"/>
                      <a14:backgroundMark x1="30750" y1="57250" x2="41500" y2="60917"/>
                      <a14:backgroundMark x1="38625" y1="45167" x2="38625" y2="45167"/>
                      <a14:backgroundMark x1="46625" y1="56083" x2="49000" y2="63583"/>
                      <a14:backgroundMark x1="52188" y1="64250" x2="53312" y2="64250"/>
                    </a14:backgroundRemoval>
                  </a14:imgEffect>
                </a14:imgLayer>
              </a14:imgProps>
            </a:ext>
            <a:ext uri="{28A0092B-C50C-407E-A947-70E740481C1C}">
              <a14:useLocalDpi xmlns:a14="http://schemas.microsoft.com/office/drawing/2010/main"/>
            </a:ext>
          </a:extLst>
        </a:blip>
        <a:srcRect l="12638" t="14708" r="33056" b="28376"/>
        <a:stretch/>
      </xdr:blipFill>
      <xdr:spPr>
        <a:xfrm>
          <a:off x="8257370" y="233833"/>
          <a:ext cx="3837061" cy="3004668"/>
        </a:xfrm>
        <a:prstGeom prst="rect">
          <a:avLst/>
        </a:prstGeom>
      </xdr:spPr>
    </xdr:pic>
    <xdr:clientData/>
  </xdr:twoCellAnchor>
  <xdr:twoCellAnchor editAs="oneCell">
    <xdr:from>
      <xdr:col>4</xdr:col>
      <xdr:colOff>561975</xdr:colOff>
      <xdr:row>3</xdr:row>
      <xdr:rowOff>85725</xdr:rowOff>
    </xdr:from>
    <xdr:to>
      <xdr:col>9</xdr:col>
      <xdr:colOff>533400</xdr:colOff>
      <xdr:row>12</xdr:row>
      <xdr:rowOff>126359</xdr:rowOff>
    </xdr:to>
    <xdr:pic>
      <xdr:nvPicPr>
        <xdr:cNvPr id="5" name="図 4">
          <a:extLst>
            <a:ext uri="{FF2B5EF4-FFF2-40B4-BE49-F238E27FC236}">
              <a16:creationId xmlns:a16="http://schemas.microsoft.com/office/drawing/2014/main" id="{E6ED8E0C-BB5D-4A55-BEFF-977A6D52D795}"/>
            </a:ext>
          </a:extLst>
        </xdr:cNvPr>
        <xdr:cNvPicPr>
          <a:picLocks noChangeAspect="1"/>
        </xdr:cNvPicPr>
      </xdr:nvPicPr>
      <xdr:blipFill rotWithShape="1">
        <a:blip xmlns:r="http://schemas.openxmlformats.org/officeDocument/2006/relationships" r:embed="rId3" cstate="email">
          <a:extLst>
            <a:ext uri="{BEBA8EAE-BF5A-486C-A8C5-ECC9F3942E4B}">
              <a14:imgProps xmlns:a14="http://schemas.microsoft.com/office/drawing/2010/main">
                <a14:imgLayer r:embed="rId4">
                  <a14:imgEffect>
                    <a14:backgroundRemoval t="10000" b="90000" l="10000" r="90000">
                      <a14:backgroundMark x1="62625" y1="36833" x2="81250" y2="46750"/>
                      <a14:backgroundMark x1="81250" y1="46750" x2="81875" y2="47583"/>
                      <a14:backgroundMark x1="83438" y1="49083" x2="83063" y2="60333"/>
                      <a14:backgroundMark x1="65000" y1="68000" x2="71563" y2="68000"/>
                      <a14:backgroundMark x1="71563" y1="68000" x2="78750" y2="65750"/>
                      <a14:backgroundMark x1="78750" y1="65750" x2="81438" y2="62333"/>
                    </a14:backgroundRemoval>
                  </a14:imgEffect>
                </a14:imgLayer>
              </a14:imgProps>
            </a:ext>
            <a:ext uri="{28A0092B-C50C-407E-A947-70E740481C1C}">
              <a14:useLocalDpi xmlns:a14="http://schemas.microsoft.com/office/drawing/2010/main"/>
            </a:ext>
          </a:extLst>
        </a:blip>
        <a:srcRect l="39035" t="31983" r="14474" b="27917"/>
        <a:stretch/>
      </xdr:blipFill>
      <xdr:spPr>
        <a:xfrm>
          <a:off x="11534775" y="800100"/>
          <a:ext cx="3400425" cy="21837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266700</xdr:colOff>
      <xdr:row>0</xdr:row>
      <xdr:rowOff>95250</xdr:rowOff>
    </xdr:from>
    <xdr:to>
      <xdr:col>4</xdr:col>
      <xdr:colOff>609600</xdr:colOff>
      <xdr:row>10</xdr:row>
      <xdr:rowOff>171450</xdr:rowOff>
    </xdr:to>
    <xdr:pic>
      <xdr:nvPicPr>
        <xdr:cNvPr id="3" name="図 2">
          <a:extLst>
            <a:ext uri="{FF2B5EF4-FFF2-40B4-BE49-F238E27FC236}">
              <a16:creationId xmlns:a16="http://schemas.microsoft.com/office/drawing/2014/main" id="{22606544-DB87-4AB1-BD11-230723E14612}"/>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imgEffect>
                </a14:imgLayer>
              </a14:imgProps>
            </a:ext>
            <a:ext uri="{28A0092B-C50C-407E-A947-70E740481C1C}">
              <a14:useLocalDpi xmlns:a14="http://schemas.microsoft.com/office/drawing/2010/main" val="0"/>
            </a:ext>
          </a:extLst>
        </a:blip>
        <a:srcRect l="4139" t="15909" r="16965" b="325"/>
        <a:stretch/>
      </xdr:blipFill>
      <xdr:spPr>
        <a:xfrm>
          <a:off x="266700" y="95250"/>
          <a:ext cx="3086100" cy="2457450"/>
        </a:xfrm>
        <a:prstGeom prst="rect">
          <a:avLst/>
        </a:prstGeom>
      </xdr:spPr>
    </xdr:pic>
    <xdr:clientData/>
  </xdr:twoCellAnchor>
  <xdr:twoCellAnchor editAs="oneCell">
    <xdr:from>
      <xdr:col>5</xdr:col>
      <xdr:colOff>171450</xdr:colOff>
      <xdr:row>0</xdr:row>
      <xdr:rowOff>123825</xdr:rowOff>
    </xdr:from>
    <xdr:to>
      <xdr:col>9</xdr:col>
      <xdr:colOff>76200</xdr:colOff>
      <xdr:row>10</xdr:row>
      <xdr:rowOff>9525</xdr:rowOff>
    </xdr:to>
    <xdr:pic>
      <xdr:nvPicPr>
        <xdr:cNvPr id="5" name="図 4">
          <a:extLst>
            <a:ext uri="{FF2B5EF4-FFF2-40B4-BE49-F238E27FC236}">
              <a16:creationId xmlns:a16="http://schemas.microsoft.com/office/drawing/2014/main" id="{0BBD75DD-EB1E-4437-949D-044E03162F65}"/>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backgroundMark x1="22247" y1="87335" x2="33011" y2="79993"/>
                      <a14:backgroundMark x1="34995" y1="78009" x2="49306" y2="61607"/>
                      <a14:backgroundMark x1="49306" y1="61607" x2="64707" y2="81944"/>
                      <a14:backgroundMark x1="64707" y1="81944" x2="47644" y2="88327"/>
                      <a14:backgroundMark x1="47644" y1="88327" x2="35243" y2="78340"/>
                    </a14:backgroundRemoval>
                  </a14:imgEffect>
                </a14:imgLayer>
              </a14:imgProps>
            </a:ext>
            <a:ext uri="{28A0092B-C50C-407E-A947-70E740481C1C}">
              <a14:useLocalDpi xmlns:a14="http://schemas.microsoft.com/office/drawing/2010/main" val="0"/>
            </a:ext>
          </a:extLst>
        </a:blip>
        <a:srcRect l="14751" t="8668" r="15749" b="12000"/>
        <a:stretch/>
      </xdr:blipFill>
      <xdr:spPr>
        <a:xfrm>
          <a:off x="3600450" y="123825"/>
          <a:ext cx="2647950" cy="2266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14007</xdr:colOff>
      <xdr:row>0</xdr:row>
      <xdr:rowOff>28015</xdr:rowOff>
    </xdr:from>
    <xdr:to>
      <xdr:col>6</xdr:col>
      <xdr:colOff>448235</xdr:colOff>
      <xdr:row>14</xdr:row>
      <xdr:rowOff>104482</xdr:rowOff>
    </xdr:to>
    <xdr:pic>
      <xdr:nvPicPr>
        <xdr:cNvPr id="3" name="図 2">
          <a:extLst>
            <a:ext uri="{FF2B5EF4-FFF2-40B4-BE49-F238E27FC236}">
              <a16:creationId xmlns:a16="http://schemas.microsoft.com/office/drawing/2014/main" id="{B03C3B36-6247-44B7-AE34-941C1573F2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7" y="28015"/>
          <a:ext cx="4552390" cy="3410217"/>
        </a:xfrm>
        <a:prstGeom prst="rect">
          <a:avLst/>
        </a:prstGeom>
      </xdr:spPr>
    </xdr:pic>
    <xdr:clientData/>
  </xdr:twoCellAnchor>
  <xdr:twoCellAnchor editAs="oneCell">
    <xdr:from>
      <xdr:col>0</xdr:col>
      <xdr:colOff>51254</xdr:colOff>
      <xdr:row>15</xdr:row>
      <xdr:rowOff>9232</xdr:rowOff>
    </xdr:from>
    <xdr:to>
      <xdr:col>6</xdr:col>
      <xdr:colOff>154404</xdr:colOff>
      <xdr:row>36</xdr:row>
      <xdr:rowOff>60808</xdr:rowOff>
    </xdr:to>
    <xdr:pic>
      <xdr:nvPicPr>
        <xdr:cNvPr id="5" name="図 4">
          <a:extLst>
            <a:ext uri="{FF2B5EF4-FFF2-40B4-BE49-F238E27FC236}">
              <a16:creationId xmlns:a16="http://schemas.microsoft.com/office/drawing/2014/main" id="{969A1DAB-3551-462A-BF08-A9581FE16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254" y="3581107"/>
          <a:ext cx="4221312" cy="5052201"/>
        </a:xfrm>
        <a:prstGeom prst="rect">
          <a:avLst/>
        </a:prstGeom>
      </xdr:spPr>
    </xdr:pic>
    <xdr:clientData/>
  </xdr:twoCellAnchor>
  <xdr:twoCellAnchor editAs="oneCell">
    <xdr:from>
      <xdr:col>0</xdr:col>
      <xdr:colOff>70038</xdr:colOff>
      <xdr:row>37</xdr:row>
      <xdr:rowOff>1</xdr:rowOff>
    </xdr:from>
    <xdr:to>
      <xdr:col>6</xdr:col>
      <xdr:colOff>567046</xdr:colOff>
      <xdr:row>51</xdr:row>
      <xdr:rowOff>126067</xdr:rowOff>
    </xdr:to>
    <xdr:pic>
      <xdr:nvPicPr>
        <xdr:cNvPr id="7" name="図 6">
          <a:extLst>
            <a:ext uri="{FF2B5EF4-FFF2-40B4-BE49-F238E27FC236}">
              <a16:creationId xmlns:a16="http://schemas.microsoft.com/office/drawing/2014/main" id="{EB437214-F416-403B-9D9A-51F771C5FD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038" y="8810626"/>
          <a:ext cx="4615170" cy="3459816"/>
        </a:xfrm>
        <a:prstGeom prst="rect">
          <a:avLst/>
        </a:prstGeom>
      </xdr:spPr>
    </xdr:pic>
    <xdr:clientData/>
  </xdr:twoCellAnchor>
  <xdr:twoCellAnchor editAs="oneCell">
    <xdr:from>
      <xdr:col>0</xdr:col>
      <xdr:colOff>0</xdr:colOff>
      <xdr:row>52</xdr:row>
      <xdr:rowOff>7847</xdr:rowOff>
    </xdr:from>
    <xdr:to>
      <xdr:col>5</xdr:col>
      <xdr:colOff>40767</xdr:colOff>
      <xdr:row>64</xdr:row>
      <xdr:rowOff>126066</xdr:rowOff>
    </xdr:to>
    <xdr:pic>
      <xdr:nvPicPr>
        <xdr:cNvPr id="4" name="図 3">
          <a:extLst>
            <a:ext uri="{FF2B5EF4-FFF2-40B4-BE49-F238E27FC236}">
              <a16:creationId xmlns:a16="http://schemas.microsoft.com/office/drawing/2014/main" id="{3269FD7B-C598-432F-B0E1-FBA763B51FF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248424" y="12141923"/>
          <a:ext cx="2975719" cy="3472568"/>
        </a:xfrm>
        <a:prstGeom prst="rect">
          <a:avLst/>
        </a:prstGeom>
      </xdr:spPr>
    </xdr:pic>
    <xdr:clientData/>
  </xdr:twoCellAnchor>
  <xdr:twoCellAnchor editAs="oneCell">
    <xdr:from>
      <xdr:col>0</xdr:col>
      <xdr:colOff>8396</xdr:colOff>
      <xdr:row>66</xdr:row>
      <xdr:rowOff>33627</xdr:rowOff>
    </xdr:from>
    <xdr:to>
      <xdr:col>4</xdr:col>
      <xdr:colOff>644338</xdr:colOff>
      <xdr:row>76</xdr:row>
      <xdr:rowOff>187270</xdr:rowOff>
    </xdr:to>
    <xdr:pic>
      <xdr:nvPicPr>
        <xdr:cNvPr id="8" name="図 7">
          <a:extLst>
            <a:ext uri="{FF2B5EF4-FFF2-40B4-BE49-F238E27FC236}">
              <a16:creationId xmlns:a16="http://schemas.microsoft.com/office/drawing/2014/main" id="{D27767D2-3070-4905-B1A9-3EE8EA818BE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400000">
          <a:off x="431641" y="15326632"/>
          <a:ext cx="2534893" cy="33813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129541</xdr:colOff>
      <xdr:row>0</xdr:row>
      <xdr:rowOff>129539</xdr:rowOff>
    </xdr:from>
    <xdr:to>
      <xdr:col>8</xdr:col>
      <xdr:colOff>219259</xdr:colOff>
      <xdr:row>14</xdr:row>
      <xdr:rowOff>144783</xdr:rowOff>
    </xdr:to>
    <xdr:pic>
      <xdr:nvPicPr>
        <xdr:cNvPr id="3" name="図 2">
          <a:extLst>
            <a:ext uri="{FF2B5EF4-FFF2-40B4-BE49-F238E27FC236}">
              <a16:creationId xmlns:a16="http://schemas.microsoft.com/office/drawing/2014/main" id="{EC590940-808B-4483-BBAC-48EAC7B8E66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36535" r="18333"/>
        <a:stretch>
          <a:fillRect/>
        </a:stretch>
      </xdr:blipFill>
      <xdr:spPr>
        <a:xfrm rot="5400000">
          <a:off x="1248818" y="-989738"/>
          <a:ext cx="3215644" cy="5454198"/>
        </a:xfrm>
        <a:prstGeom prst="rect">
          <a:avLst/>
        </a:prstGeom>
      </xdr:spPr>
    </xdr:pic>
    <xdr:clientData/>
  </xdr:twoCellAnchor>
  <xdr:twoCellAnchor>
    <xdr:from>
      <xdr:col>5</xdr:col>
      <xdr:colOff>373380</xdr:colOff>
      <xdr:row>6</xdr:row>
      <xdr:rowOff>45720</xdr:rowOff>
    </xdr:from>
    <xdr:to>
      <xdr:col>8</xdr:col>
      <xdr:colOff>647700</xdr:colOff>
      <xdr:row>9</xdr:row>
      <xdr:rowOff>106680</xdr:rowOff>
    </xdr:to>
    <xdr:cxnSp macro="">
      <xdr:nvCxnSpPr>
        <xdr:cNvPr id="4" name="直線矢印コネクタ 3">
          <a:extLst>
            <a:ext uri="{FF2B5EF4-FFF2-40B4-BE49-F238E27FC236}">
              <a16:creationId xmlns:a16="http://schemas.microsoft.com/office/drawing/2014/main" id="{39989805-F5E8-FA22-8690-42AEA2048F8C}"/>
            </a:ext>
          </a:extLst>
        </xdr:cNvPr>
        <xdr:cNvCxnSpPr/>
      </xdr:nvCxnSpPr>
      <xdr:spPr>
        <a:xfrm flipH="1" flipV="1">
          <a:off x="3726180" y="1417320"/>
          <a:ext cx="2286000" cy="74676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8</xdr:col>
      <xdr:colOff>609600</xdr:colOff>
      <xdr:row>34</xdr:row>
      <xdr:rowOff>76200</xdr:rowOff>
    </xdr:to>
    <xdr:pic>
      <xdr:nvPicPr>
        <xdr:cNvPr id="5" name="図 4">
          <a:extLst>
            <a:ext uri="{FF2B5EF4-FFF2-40B4-BE49-F238E27FC236}">
              <a16:creationId xmlns:a16="http://schemas.microsoft.com/office/drawing/2014/main" id="{0CABD92F-85B5-4BC9-BAEB-C75C7BB621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0" y="47625"/>
          <a:ext cx="6134100" cy="8124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7</xdr:col>
      <xdr:colOff>530225</xdr:colOff>
      <xdr:row>16</xdr:row>
      <xdr:rowOff>209550</xdr:rowOff>
    </xdr:to>
    <xdr:pic>
      <xdr:nvPicPr>
        <xdr:cNvPr id="6" name="図 5">
          <a:extLst>
            <a:ext uri="{FF2B5EF4-FFF2-40B4-BE49-F238E27FC236}">
              <a16:creationId xmlns:a16="http://schemas.microsoft.com/office/drawing/2014/main" id="{D08CDA5F-F0D7-449E-8209-F03A462EBCE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525" y="28575"/>
          <a:ext cx="5321300" cy="39909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259081</xdr:colOff>
      <xdr:row>11</xdr:row>
      <xdr:rowOff>182880</xdr:rowOff>
    </xdr:to>
    <xdr:pic>
      <xdr:nvPicPr>
        <xdr:cNvPr id="4" name="図 3">
          <a:extLst>
            <a:ext uri="{FF2B5EF4-FFF2-40B4-BE49-F238E27FC236}">
              <a16:creationId xmlns:a16="http://schemas.microsoft.com/office/drawing/2014/main" id="{D46525BB-C487-47C8-9066-20850A2D9BC2}"/>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r="372" b="1666"/>
        <a:stretch>
          <a:fillRect/>
        </a:stretch>
      </xdr:blipFill>
      <xdr:spPr>
        <a:xfrm>
          <a:off x="1" y="0"/>
          <a:ext cx="4953000" cy="269748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A6FC5-34AF-4B38-AE0E-663BF7C3428B}">
  <sheetPr>
    <tabColor rgb="FFC00000"/>
    <pageSetUpPr fitToPage="1"/>
  </sheetPr>
  <dimension ref="A1:K110"/>
  <sheetViews>
    <sheetView topLeftCell="A11" zoomScale="70" zoomScaleNormal="70" zoomScaleSheetLayoutView="40" workbookViewId="0">
      <selection activeCell="C15" sqref="C15:E15"/>
    </sheetView>
  </sheetViews>
  <sheetFormatPr defaultColWidth="9" defaultRowHeight="19.2" x14ac:dyDescent="0.45"/>
  <cols>
    <col min="1" max="1" width="9" style="3"/>
    <col min="2" max="2" width="29.796875" style="3" customWidth="1"/>
    <col min="3" max="3" width="47.8984375" style="3" customWidth="1"/>
    <col min="4" max="4" width="47" style="3" customWidth="1"/>
    <col min="5" max="5" width="63.19921875" style="3" customWidth="1"/>
    <col min="6" max="6" width="11.5" style="99" customWidth="1"/>
    <col min="7" max="7" width="11.3984375" style="100" bestFit="1" customWidth="1"/>
    <col min="8" max="8" width="11.69921875" style="2" customWidth="1"/>
    <col min="9" max="9" width="23.59765625" style="99" customWidth="1"/>
    <col min="10" max="16384" width="9" style="3"/>
  </cols>
  <sheetData>
    <row r="1" spans="1:11" ht="34.200000000000003" customHeight="1" x14ac:dyDescent="0.45">
      <c r="A1" s="96"/>
      <c r="B1" s="97" t="s">
        <v>286</v>
      </c>
      <c r="C1" s="98"/>
      <c r="D1" s="98"/>
      <c r="E1" s="98"/>
      <c r="H1" s="101"/>
      <c r="J1" s="98"/>
      <c r="K1" s="98"/>
    </row>
    <row r="2" spans="1:11" ht="25.2" customHeight="1" x14ac:dyDescent="0.45">
      <c r="A2" s="98"/>
      <c r="B2" s="229" t="s">
        <v>287</v>
      </c>
      <c r="C2" s="230"/>
      <c r="D2" s="346" t="s">
        <v>288</v>
      </c>
      <c r="E2" s="231"/>
      <c r="H2" s="101"/>
      <c r="J2" s="98"/>
      <c r="K2" s="98"/>
    </row>
    <row r="3" spans="1:11" ht="25.2" customHeight="1" x14ac:dyDescent="0.45">
      <c r="A3" s="98"/>
      <c r="B3" s="232" t="s">
        <v>289</v>
      </c>
      <c r="C3" s="233"/>
      <c r="D3" s="347"/>
      <c r="E3" s="231"/>
      <c r="H3" s="101"/>
      <c r="J3" s="98"/>
      <c r="K3" s="98"/>
    </row>
    <row r="4" spans="1:11" ht="29.4" customHeight="1" x14ac:dyDescent="0.45">
      <c r="A4" s="98"/>
      <c r="B4" s="348" t="s">
        <v>290</v>
      </c>
      <c r="C4" s="349"/>
      <c r="D4" s="350"/>
      <c r="E4" s="231"/>
      <c r="H4" s="101"/>
      <c r="J4" s="98"/>
      <c r="K4" s="98"/>
    </row>
    <row r="5" spans="1:11" ht="29.4" customHeight="1" x14ac:dyDescent="0.45">
      <c r="A5" s="98"/>
      <c r="B5" s="348" t="s">
        <v>291</v>
      </c>
      <c r="C5" s="349"/>
      <c r="D5" s="234" t="s">
        <v>292</v>
      </c>
      <c r="E5" s="231"/>
      <c r="H5" s="101"/>
      <c r="J5" s="98"/>
      <c r="K5" s="98"/>
    </row>
    <row r="6" spans="1:11" ht="30.6" customHeight="1" x14ac:dyDescent="0.45">
      <c r="A6" s="98"/>
      <c r="B6" s="351" t="s">
        <v>293</v>
      </c>
      <c r="C6" s="352"/>
      <c r="D6" s="235" t="s">
        <v>294</v>
      </c>
      <c r="E6" s="231"/>
      <c r="H6" s="101"/>
      <c r="J6" s="98"/>
      <c r="K6" s="98"/>
    </row>
    <row r="7" spans="1:11" ht="25.2" customHeight="1" x14ac:dyDescent="0.45">
      <c r="A7" s="98"/>
      <c r="B7" s="98"/>
      <c r="C7" s="98"/>
      <c r="D7" s="98"/>
      <c r="E7" s="98"/>
      <c r="H7" s="101"/>
      <c r="J7" s="98"/>
      <c r="K7" s="98"/>
    </row>
    <row r="8" spans="1:11" ht="25.2" customHeight="1" thickBot="1" x14ac:dyDescent="0.5">
      <c r="A8" s="98"/>
      <c r="B8" s="98"/>
      <c r="C8" s="98"/>
      <c r="D8" s="98"/>
      <c r="E8" s="98"/>
      <c r="H8" s="101"/>
      <c r="J8" s="98"/>
      <c r="K8" s="98"/>
    </row>
    <row r="9" spans="1:11" ht="25.2" customHeight="1" thickBot="1" x14ac:dyDescent="0.5">
      <c r="A9" s="98"/>
      <c r="B9" s="353" t="s">
        <v>295</v>
      </c>
      <c r="C9" s="354"/>
      <c r="D9" s="354"/>
      <c r="E9" s="354"/>
      <c r="F9" s="354"/>
      <c r="G9" s="354"/>
      <c r="H9" s="354"/>
      <c r="I9" s="355"/>
      <c r="J9" s="98"/>
      <c r="K9" s="98"/>
    </row>
    <row r="10" spans="1:11" ht="25.2" customHeight="1" thickBot="1" x14ac:dyDescent="0.5">
      <c r="A10" s="98"/>
      <c r="B10" s="236" t="s">
        <v>166</v>
      </c>
      <c r="C10" s="237" t="s">
        <v>167</v>
      </c>
      <c r="D10" s="238" t="s">
        <v>223</v>
      </c>
      <c r="E10" s="237" t="s">
        <v>296</v>
      </c>
      <c r="F10" s="239" t="s">
        <v>297</v>
      </c>
      <c r="G10" s="240" t="s">
        <v>298</v>
      </c>
      <c r="H10" s="241" t="s">
        <v>299</v>
      </c>
      <c r="I10" s="102"/>
      <c r="J10" s="98"/>
      <c r="K10" s="98"/>
    </row>
    <row r="11" spans="1:11" ht="25.2" customHeight="1" thickTop="1" thickBot="1" x14ac:dyDescent="0.5">
      <c r="A11" s="98"/>
      <c r="B11" s="344" t="s">
        <v>300</v>
      </c>
      <c r="C11" s="356" t="s">
        <v>301</v>
      </c>
      <c r="D11" s="357" t="s">
        <v>302</v>
      </c>
      <c r="E11" s="237" t="s">
        <v>303</v>
      </c>
      <c r="F11" s="244">
        <v>60</v>
      </c>
      <c r="G11" s="245">
        <v>60000</v>
      </c>
      <c r="H11" s="103"/>
      <c r="I11" s="104">
        <f t="shared" ref="I11:I51" si="0">G11*H11</f>
        <v>0</v>
      </c>
      <c r="J11" s="98"/>
      <c r="K11" s="98"/>
    </row>
    <row r="12" spans="1:11" ht="43.2" customHeight="1" thickTop="1" thickBot="1" x14ac:dyDescent="0.5">
      <c r="A12" s="98"/>
      <c r="B12" s="322"/>
      <c r="C12" s="303"/>
      <c r="D12" s="303"/>
      <c r="E12" s="246" t="s">
        <v>304</v>
      </c>
      <c r="F12" s="244">
        <v>61</v>
      </c>
      <c r="G12" s="245">
        <v>85000</v>
      </c>
      <c r="H12" s="103"/>
      <c r="I12" s="104">
        <f t="shared" si="0"/>
        <v>0</v>
      </c>
      <c r="J12" s="98"/>
      <c r="K12" s="98"/>
    </row>
    <row r="13" spans="1:11" ht="25.2" customHeight="1" thickTop="1" thickBot="1" x14ac:dyDescent="0.5">
      <c r="A13" s="98"/>
      <c r="B13" s="344" t="s">
        <v>305</v>
      </c>
      <c r="C13" s="237" t="s">
        <v>306</v>
      </c>
      <c r="D13" s="247" t="s">
        <v>307</v>
      </c>
      <c r="E13" s="98" t="s">
        <v>308</v>
      </c>
      <c r="F13" s="248">
        <v>62</v>
      </c>
      <c r="G13" s="249">
        <v>35000</v>
      </c>
      <c r="H13" s="104"/>
      <c r="I13" s="104">
        <f t="shared" si="0"/>
        <v>0</v>
      </c>
      <c r="J13" s="98"/>
      <c r="K13" s="98"/>
    </row>
    <row r="14" spans="1:11" ht="73.2" customHeight="1" thickTop="1" thickBot="1" x14ac:dyDescent="0.5">
      <c r="A14" s="98"/>
      <c r="B14" s="324"/>
      <c r="C14" s="237" t="s">
        <v>309</v>
      </c>
      <c r="D14" s="250" t="s">
        <v>158</v>
      </c>
      <c r="E14" s="251" t="s">
        <v>310</v>
      </c>
      <c r="F14" s="248">
        <v>2</v>
      </c>
      <c r="G14" s="249">
        <v>48000</v>
      </c>
      <c r="H14" s="104"/>
      <c r="I14" s="104">
        <f t="shared" si="0"/>
        <v>0</v>
      </c>
      <c r="J14" s="98"/>
      <c r="K14" s="98"/>
    </row>
    <row r="15" spans="1:11" ht="28.2" customHeight="1" thickTop="1" thickBot="1" x14ac:dyDescent="0.5">
      <c r="A15" s="98"/>
      <c r="B15" s="322"/>
      <c r="C15" s="358" t="s">
        <v>311</v>
      </c>
      <c r="D15" s="319"/>
      <c r="E15" s="320"/>
      <c r="F15" s="248"/>
      <c r="G15" s="249"/>
      <c r="H15" s="104"/>
      <c r="I15" s="104"/>
      <c r="J15" s="98"/>
      <c r="K15" s="98"/>
    </row>
    <row r="16" spans="1:11" ht="46.2" customHeight="1" thickTop="1" thickBot="1" x14ac:dyDescent="0.5">
      <c r="A16" s="98"/>
      <c r="B16" s="359" t="s">
        <v>312</v>
      </c>
      <c r="C16" s="253" t="s">
        <v>313</v>
      </c>
      <c r="D16" s="254" t="s">
        <v>314</v>
      </c>
      <c r="E16" s="105" t="s">
        <v>315</v>
      </c>
      <c r="F16" s="248">
        <v>3</v>
      </c>
      <c r="G16" s="249">
        <v>18000</v>
      </c>
      <c r="H16" s="104"/>
      <c r="I16" s="104">
        <f>G16*H16</f>
        <v>0</v>
      </c>
      <c r="J16" s="98"/>
      <c r="K16" s="98"/>
    </row>
    <row r="17" spans="1:11" ht="25.2" customHeight="1" thickTop="1" thickBot="1" x14ac:dyDescent="0.5">
      <c r="A17" s="98"/>
      <c r="B17" s="359"/>
      <c r="C17" s="360" t="s">
        <v>316</v>
      </c>
      <c r="D17" s="362" t="s">
        <v>317</v>
      </c>
      <c r="E17" s="257" t="s">
        <v>318</v>
      </c>
      <c r="F17" s="248">
        <v>4</v>
      </c>
      <c r="G17" s="249">
        <v>50000</v>
      </c>
      <c r="H17" s="104"/>
      <c r="I17" s="104">
        <f t="shared" si="0"/>
        <v>0</v>
      </c>
      <c r="J17" s="98"/>
      <c r="K17" s="98"/>
    </row>
    <row r="18" spans="1:11" ht="25.2" customHeight="1" thickTop="1" thickBot="1" x14ac:dyDescent="0.5">
      <c r="A18" s="98"/>
      <c r="B18" s="359"/>
      <c r="C18" s="361"/>
      <c r="D18" s="363"/>
      <c r="E18" s="257" t="s">
        <v>319</v>
      </c>
      <c r="F18" s="248">
        <v>5</v>
      </c>
      <c r="G18" s="249">
        <v>100000</v>
      </c>
      <c r="H18" s="104"/>
      <c r="I18" s="104">
        <f t="shared" si="0"/>
        <v>0</v>
      </c>
      <c r="J18" s="98"/>
      <c r="K18" s="98"/>
    </row>
    <row r="19" spans="1:11" ht="25.2" customHeight="1" thickTop="1" thickBot="1" x14ac:dyDescent="0.5">
      <c r="A19" s="98"/>
      <c r="B19" s="344" t="s">
        <v>320</v>
      </c>
      <c r="C19" s="258" t="s">
        <v>321</v>
      </c>
      <c r="D19" s="259" t="s">
        <v>322</v>
      </c>
      <c r="E19" s="98" t="s">
        <v>323</v>
      </c>
      <c r="F19" s="248">
        <v>63</v>
      </c>
      <c r="G19" s="249">
        <v>25000</v>
      </c>
      <c r="H19" s="104"/>
      <c r="I19" s="104">
        <f t="shared" si="0"/>
        <v>0</v>
      </c>
      <c r="J19" s="98"/>
      <c r="K19" s="98"/>
    </row>
    <row r="20" spans="1:11" ht="25.2" customHeight="1" thickTop="1" thickBot="1" x14ac:dyDescent="0.5">
      <c r="A20" s="98"/>
      <c r="B20" s="324"/>
      <c r="C20" s="258" t="s">
        <v>324</v>
      </c>
      <c r="D20" s="247" t="s">
        <v>2</v>
      </c>
      <c r="E20" s="260" t="s">
        <v>0</v>
      </c>
      <c r="F20" s="248">
        <v>6</v>
      </c>
      <c r="G20" s="249">
        <v>30000</v>
      </c>
      <c r="H20" s="104"/>
      <c r="I20" s="104">
        <f t="shared" si="0"/>
        <v>0</v>
      </c>
      <c r="J20" s="98"/>
      <c r="K20" s="98"/>
    </row>
    <row r="21" spans="1:11" ht="25.2" customHeight="1" thickTop="1" thickBot="1" x14ac:dyDescent="0.5">
      <c r="A21" s="98"/>
      <c r="B21" s="322"/>
      <c r="C21" s="345" t="s">
        <v>325</v>
      </c>
      <c r="D21" s="319"/>
      <c r="E21" s="320"/>
      <c r="F21" s="248"/>
      <c r="G21" s="249"/>
      <c r="H21" s="104"/>
      <c r="I21" s="104"/>
      <c r="J21" s="98"/>
      <c r="K21" s="98"/>
    </row>
    <row r="22" spans="1:11" ht="25.2" customHeight="1" thickTop="1" thickBot="1" x14ac:dyDescent="0.5">
      <c r="A22" s="98"/>
      <c r="B22" s="344" t="s">
        <v>326</v>
      </c>
      <c r="C22" s="261" t="s">
        <v>327</v>
      </c>
      <c r="D22" s="262" t="s">
        <v>159</v>
      </c>
      <c r="E22" s="257" t="s">
        <v>160</v>
      </c>
      <c r="F22" s="248">
        <v>7</v>
      </c>
      <c r="G22" s="249">
        <v>25000</v>
      </c>
      <c r="H22" s="104"/>
      <c r="I22" s="104">
        <f t="shared" si="0"/>
        <v>0</v>
      </c>
      <c r="J22" s="98"/>
      <c r="K22" s="98"/>
    </row>
    <row r="23" spans="1:11" ht="25.2" customHeight="1" thickTop="1" thickBot="1" x14ac:dyDescent="0.5">
      <c r="A23" s="98"/>
      <c r="B23" s="364"/>
      <c r="C23" s="360" t="s">
        <v>328</v>
      </c>
      <c r="D23" s="362" t="s">
        <v>329</v>
      </c>
      <c r="E23" s="263" t="s">
        <v>330</v>
      </c>
      <c r="F23" s="248">
        <v>8</v>
      </c>
      <c r="G23" s="249">
        <v>90000</v>
      </c>
      <c r="H23" s="104"/>
      <c r="I23" s="104">
        <f t="shared" si="0"/>
        <v>0</v>
      </c>
      <c r="J23" s="98"/>
      <c r="K23" s="98"/>
    </row>
    <row r="24" spans="1:11" ht="25.2" customHeight="1" thickTop="1" thickBot="1" x14ac:dyDescent="0.5">
      <c r="A24" s="98"/>
      <c r="B24" s="365"/>
      <c r="C24" s="361"/>
      <c r="D24" s="363"/>
      <c r="E24" s="263" t="s">
        <v>331</v>
      </c>
      <c r="F24" s="248">
        <v>9</v>
      </c>
      <c r="G24" s="249">
        <v>93000</v>
      </c>
      <c r="H24" s="104"/>
      <c r="I24" s="104">
        <f t="shared" si="0"/>
        <v>0</v>
      </c>
      <c r="J24" s="98"/>
      <c r="K24" s="98"/>
    </row>
    <row r="25" spans="1:11" ht="25.2" customHeight="1" thickTop="1" thickBot="1" x14ac:dyDescent="0.5">
      <c r="A25" s="98"/>
      <c r="B25" s="344" t="s">
        <v>332</v>
      </c>
      <c r="C25" s="246" t="s">
        <v>333</v>
      </c>
      <c r="D25" s="264" t="s">
        <v>334</v>
      </c>
      <c r="E25" s="257" t="s">
        <v>335</v>
      </c>
      <c r="F25" s="248">
        <v>10</v>
      </c>
      <c r="G25" s="249">
        <v>66000</v>
      </c>
      <c r="H25" s="104"/>
      <c r="I25" s="104">
        <f t="shared" si="0"/>
        <v>0</v>
      </c>
      <c r="J25" s="98"/>
      <c r="K25" s="98"/>
    </row>
    <row r="26" spans="1:11" ht="25.2" customHeight="1" thickTop="1" thickBot="1" x14ac:dyDescent="0.5">
      <c r="A26" s="98"/>
      <c r="B26" s="365"/>
      <c r="C26" s="246" t="s">
        <v>336</v>
      </c>
      <c r="D26" s="264" t="s">
        <v>337</v>
      </c>
      <c r="E26" s="257" t="s">
        <v>338</v>
      </c>
      <c r="F26" s="248">
        <v>11</v>
      </c>
      <c r="G26" s="265">
        <v>11000</v>
      </c>
      <c r="H26" s="104"/>
      <c r="I26" s="104">
        <f t="shared" si="0"/>
        <v>0</v>
      </c>
      <c r="J26" s="106"/>
      <c r="K26" s="98"/>
    </row>
    <row r="27" spans="1:11" ht="25.2" customHeight="1" thickTop="1" thickBot="1" x14ac:dyDescent="0.5">
      <c r="A27" s="98"/>
      <c r="B27" s="344" t="s">
        <v>339</v>
      </c>
      <c r="C27" s="360" t="s">
        <v>340</v>
      </c>
      <c r="D27" s="362" t="s">
        <v>341</v>
      </c>
      <c r="E27" s="257" t="s">
        <v>319</v>
      </c>
      <c r="F27" s="248">
        <v>12</v>
      </c>
      <c r="G27" s="249">
        <v>80000</v>
      </c>
      <c r="H27" s="104"/>
      <c r="I27" s="104">
        <f t="shared" si="0"/>
        <v>0</v>
      </c>
      <c r="J27" s="98"/>
      <c r="K27" s="98"/>
    </row>
    <row r="28" spans="1:11" ht="25.2" customHeight="1" thickTop="1" thickBot="1" x14ac:dyDescent="0.5">
      <c r="A28" s="98"/>
      <c r="B28" s="365"/>
      <c r="C28" s="361"/>
      <c r="D28" s="363"/>
      <c r="E28" s="257" t="s">
        <v>342</v>
      </c>
      <c r="F28" s="248">
        <v>13</v>
      </c>
      <c r="G28" s="249">
        <v>33000</v>
      </c>
      <c r="H28" s="104"/>
      <c r="I28" s="104">
        <f t="shared" si="0"/>
        <v>0</v>
      </c>
      <c r="J28" s="98"/>
      <c r="K28" s="98"/>
    </row>
    <row r="29" spans="1:11" ht="25.2" customHeight="1" thickTop="1" thickBot="1" x14ac:dyDescent="0.5">
      <c r="A29" s="98"/>
      <c r="B29" s="236" t="s">
        <v>343</v>
      </c>
      <c r="C29" s="237" t="s">
        <v>344</v>
      </c>
      <c r="D29" s="238" t="s">
        <v>341</v>
      </c>
      <c r="E29" s="257" t="s">
        <v>345</v>
      </c>
      <c r="F29" s="248">
        <v>14</v>
      </c>
      <c r="G29" s="249">
        <v>25300</v>
      </c>
      <c r="H29" s="104"/>
      <c r="I29" s="104">
        <f t="shared" si="0"/>
        <v>0</v>
      </c>
      <c r="J29" s="98"/>
      <c r="K29" s="98"/>
    </row>
    <row r="30" spans="1:11" ht="25.2" customHeight="1" thickTop="1" thickBot="1" x14ac:dyDescent="0.5">
      <c r="A30" s="98"/>
      <c r="B30" s="242" t="s">
        <v>346</v>
      </c>
      <c r="C30" s="255" t="s">
        <v>347</v>
      </c>
      <c r="D30" s="266" t="s">
        <v>348</v>
      </c>
      <c r="E30" s="267" t="s">
        <v>349</v>
      </c>
      <c r="F30" s="248">
        <v>15</v>
      </c>
      <c r="G30" s="249">
        <v>25000</v>
      </c>
      <c r="H30" s="104"/>
      <c r="I30" s="104">
        <f t="shared" si="0"/>
        <v>0</v>
      </c>
      <c r="J30" s="98"/>
      <c r="K30" s="98"/>
    </row>
    <row r="31" spans="1:11" ht="25.2" customHeight="1" thickTop="1" thickBot="1" x14ac:dyDescent="0.5">
      <c r="A31" s="98"/>
      <c r="B31" s="242" t="s">
        <v>350</v>
      </c>
      <c r="C31" s="255" t="s">
        <v>350</v>
      </c>
      <c r="D31" s="266" t="s">
        <v>351</v>
      </c>
      <c r="E31" s="257" t="s">
        <v>352</v>
      </c>
      <c r="F31" s="248">
        <v>16</v>
      </c>
      <c r="G31" s="249">
        <v>48000</v>
      </c>
      <c r="H31" s="104"/>
      <c r="I31" s="104">
        <f t="shared" si="0"/>
        <v>0</v>
      </c>
      <c r="J31" s="98"/>
      <c r="K31" s="98"/>
    </row>
    <row r="32" spans="1:11" ht="47.4" customHeight="1" thickTop="1" thickBot="1" x14ac:dyDescent="0.5">
      <c r="A32" s="98"/>
      <c r="B32" s="236" t="s">
        <v>353</v>
      </c>
      <c r="C32" s="255" t="s">
        <v>354</v>
      </c>
      <c r="D32" s="256" t="s">
        <v>355</v>
      </c>
      <c r="E32" s="268" t="s">
        <v>356</v>
      </c>
      <c r="F32" s="248">
        <v>17</v>
      </c>
      <c r="G32" s="249">
        <v>33000</v>
      </c>
      <c r="H32" s="104"/>
      <c r="I32" s="104">
        <f t="shared" si="0"/>
        <v>0</v>
      </c>
      <c r="J32" s="98"/>
      <c r="K32" s="98"/>
    </row>
    <row r="33" spans="1:11" ht="25.2" customHeight="1" thickTop="1" thickBot="1" x14ac:dyDescent="0.5">
      <c r="A33" s="98"/>
      <c r="B33" s="236" t="s">
        <v>357</v>
      </c>
      <c r="C33" s="237" t="s">
        <v>358</v>
      </c>
      <c r="D33" s="238" t="s">
        <v>359</v>
      </c>
      <c r="E33" s="257" t="s">
        <v>360</v>
      </c>
      <c r="F33" s="248">
        <v>18</v>
      </c>
      <c r="G33" s="249">
        <v>13200</v>
      </c>
      <c r="H33" s="104"/>
      <c r="I33" s="104">
        <f t="shared" si="0"/>
        <v>0</v>
      </c>
      <c r="J33" s="98"/>
      <c r="K33" s="98"/>
    </row>
    <row r="34" spans="1:11" ht="25.2" customHeight="1" thickTop="1" thickBot="1" x14ac:dyDescent="0.5">
      <c r="A34" s="98"/>
      <c r="B34" s="236" t="s">
        <v>361</v>
      </c>
      <c r="C34" s="237" t="s">
        <v>361</v>
      </c>
      <c r="D34" s="238" t="s">
        <v>362</v>
      </c>
      <c r="E34" s="237" t="s">
        <v>363</v>
      </c>
      <c r="F34" s="248">
        <v>19</v>
      </c>
      <c r="G34" s="249">
        <v>10000</v>
      </c>
      <c r="H34" s="104"/>
      <c r="I34" s="104">
        <f t="shared" si="0"/>
        <v>0</v>
      </c>
      <c r="J34" s="98"/>
      <c r="K34" s="98"/>
    </row>
    <row r="35" spans="1:11" ht="25.2" customHeight="1" thickTop="1" thickBot="1" x14ac:dyDescent="0.5">
      <c r="A35" s="98"/>
      <c r="B35" s="236" t="s">
        <v>364</v>
      </c>
      <c r="C35" s="261" t="s">
        <v>365</v>
      </c>
      <c r="D35" s="262" t="s">
        <v>366</v>
      </c>
      <c r="E35" s="257" t="s">
        <v>367</v>
      </c>
      <c r="F35" s="248">
        <v>20</v>
      </c>
      <c r="G35" s="249">
        <v>60000</v>
      </c>
      <c r="H35" s="104"/>
      <c r="I35" s="104">
        <f t="shared" si="0"/>
        <v>0</v>
      </c>
      <c r="J35" s="98"/>
      <c r="K35" s="98"/>
    </row>
    <row r="36" spans="1:11" ht="25.2" customHeight="1" thickTop="1" thickBot="1" x14ac:dyDescent="0.5">
      <c r="A36" s="98"/>
      <c r="B36" s="236" t="s">
        <v>368</v>
      </c>
      <c r="C36" s="237" t="s">
        <v>368</v>
      </c>
      <c r="D36" s="238" t="s">
        <v>369</v>
      </c>
      <c r="E36" s="237" t="s">
        <v>370</v>
      </c>
      <c r="F36" s="248">
        <v>21</v>
      </c>
      <c r="G36" s="249">
        <v>14300</v>
      </c>
      <c r="H36" s="104"/>
      <c r="I36" s="104">
        <f t="shared" si="0"/>
        <v>0</v>
      </c>
      <c r="J36" s="98"/>
      <c r="K36" s="98"/>
    </row>
    <row r="37" spans="1:11" ht="25.2" customHeight="1" thickTop="1" thickBot="1" x14ac:dyDescent="0.5">
      <c r="A37" s="98"/>
      <c r="B37" s="344" t="s">
        <v>371</v>
      </c>
      <c r="C37" s="237" t="s">
        <v>371</v>
      </c>
      <c r="D37" s="264" t="s">
        <v>372</v>
      </c>
      <c r="E37" s="257" t="s">
        <v>373</v>
      </c>
      <c r="F37" s="248">
        <v>23</v>
      </c>
      <c r="G37" s="249">
        <v>13380</v>
      </c>
      <c r="H37" s="104"/>
      <c r="I37" s="104">
        <f>G37*H37</f>
        <v>0</v>
      </c>
      <c r="J37" s="98"/>
      <c r="K37" s="98"/>
    </row>
    <row r="38" spans="1:11" ht="25.2" customHeight="1" thickTop="1" thickBot="1" x14ac:dyDescent="0.5">
      <c r="A38" s="98" t="s">
        <v>161</v>
      </c>
      <c r="B38" s="365"/>
      <c r="C38" s="252" t="s">
        <v>374</v>
      </c>
      <c r="D38" s="238" t="s">
        <v>375</v>
      </c>
      <c r="E38" s="237" t="s">
        <v>376</v>
      </c>
      <c r="F38" s="228">
        <v>68</v>
      </c>
      <c r="G38" s="107">
        <v>3000</v>
      </c>
      <c r="H38" s="104"/>
      <c r="I38" s="108">
        <f>G38*H38</f>
        <v>0</v>
      </c>
      <c r="J38" s="109"/>
      <c r="K38" s="98"/>
    </row>
    <row r="39" spans="1:11" ht="25.2" customHeight="1" thickTop="1" thickBot="1" x14ac:dyDescent="0.5">
      <c r="A39" s="98"/>
      <c r="B39" s="236" t="s">
        <v>377</v>
      </c>
      <c r="C39" s="261" t="s">
        <v>377</v>
      </c>
      <c r="D39" s="269" t="s">
        <v>3</v>
      </c>
      <c r="E39" s="257" t="s">
        <v>378</v>
      </c>
      <c r="F39" s="248">
        <v>25</v>
      </c>
      <c r="G39" s="249">
        <v>70000</v>
      </c>
      <c r="H39" s="104"/>
      <c r="I39" s="104">
        <f t="shared" si="0"/>
        <v>0</v>
      </c>
      <c r="J39" s="98"/>
      <c r="K39" s="98"/>
    </row>
    <row r="40" spans="1:11" ht="25.2" customHeight="1" thickTop="1" thickBot="1" x14ac:dyDescent="0.5">
      <c r="A40" s="98"/>
      <c r="B40" s="236" t="s">
        <v>379</v>
      </c>
      <c r="C40" s="237" t="s">
        <v>379</v>
      </c>
      <c r="D40" s="238" t="s">
        <v>314</v>
      </c>
      <c r="E40" s="257" t="s">
        <v>380</v>
      </c>
      <c r="F40" s="248">
        <v>26</v>
      </c>
      <c r="G40" s="249">
        <v>11000</v>
      </c>
      <c r="H40" s="104"/>
      <c r="I40" s="104">
        <f t="shared" si="0"/>
        <v>0</v>
      </c>
      <c r="J40" s="98"/>
      <c r="K40" s="98"/>
    </row>
    <row r="41" spans="1:11" ht="25.2" customHeight="1" thickTop="1" thickBot="1" x14ac:dyDescent="0.5">
      <c r="A41" s="98"/>
      <c r="B41" s="236" t="s">
        <v>381</v>
      </c>
      <c r="C41" s="261" t="s">
        <v>381</v>
      </c>
      <c r="D41" s="262" t="s">
        <v>3</v>
      </c>
      <c r="E41" s="237" t="s">
        <v>4</v>
      </c>
      <c r="F41" s="248">
        <v>27</v>
      </c>
      <c r="G41" s="249">
        <v>10000</v>
      </c>
      <c r="H41" s="104"/>
      <c r="I41" s="104">
        <f t="shared" si="0"/>
        <v>0</v>
      </c>
      <c r="J41" s="98"/>
      <c r="K41" s="98"/>
    </row>
    <row r="42" spans="1:11" ht="25.2" customHeight="1" thickTop="1" thickBot="1" x14ac:dyDescent="0.5">
      <c r="A42" s="98"/>
      <c r="B42" s="364" t="s">
        <v>382</v>
      </c>
      <c r="C42" s="366" t="s">
        <v>382</v>
      </c>
      <c r="D42" s="264" t="s">
        <v>383</v>
      </c>
      <c r="E42" s="257" t="s">
        <v>384</v>
      </c>
      <c r="F42" s="248">
        <v>29</v>
      </c>
      <c r="G42" s="249">
        <v>12000</v>
      </c>
      <c r="H42" s="104"/>
      <c r="I42" s="104">
        <f t="shared" si="0"/>
        <v>0</v>
      </c>
      <c r="J42" s="98"/>
      <c r="K42" s="98"/>
    </row>
    <row r="43" spans="1:11" ht="25.2" customHeight="1" thickTop="1" thickBot="1" x14ac:dyDescent="0.5">
      <c r="A43" s="98"/>
      <c r="B43" s="365"/>
      <c r="C43" s="361"/>
      <c r="D43" s="264" t="s">
        <v>383</v>
      </c>
      <c r="E43" s="257" t="s">
        <v>385</v>
      </c>
      <c r="F43" s="248">
        <v>30</v>
      </c>
      <c r="G43" s="249">
        <v>45000</v>
      </c>
      <c r="H43" s="104"/>
      <c r="I43" s="104">
        <f t="shared" si="0"/>
        <v>0</v>
      </c>
      <c r="J43" s="98"/>
      <c r="K43" s="98"/>
    </row>
    <row r="44" spans="1:11" ht="25.2" customHeight="1" thickTop="1" thickBot="1" x14ac:dyDescent="0.5">
      <c r="A44" s="98"/>
      <c r="B44" s="236" t="s">
        <v>386</v>
      </c>
      <c r="C44" s="237" t="s">
        <v>387</v>
      </c>
      <c r="D44" s="238" t="s">
        <v>388</v>
      </c>
      <c r="E44" s="257" t="s">
        <v>389</v>
      </c>
      <c r="F44" s="248">
        <v>31</v>
      </c>
      <c r="G44" s="249">
        <v>5000</v>
      </c>
      <c r="H44" s="104"/>
      <c r="I44" s="104">
        <f t="shared" si="0"/>
        <v>0</v>
      </c>
      <c r="J44" s="98"/>
      <c r="K44" s="98"/>
    </row>
    <row r="45" spans="1:11" ht="25.2" customHeight="1" thickTop="1" thickBot="1" x14ac:dyDescent="0.5">
      <c r="A45" s="98"/>
      <c r="B45" s="270" t="s">
        <v>390</v>
      </c>
      <c r="C45" s="271" t="s">
        <v>390</v>
      </c>
      <c r="D45" s="272" t="s">
        <v>391</v>
      </c>
      <c r="E45" s="271" t="s">
        <v>392</v>
      </c>
      <c r="F45" s="99">
        <v>54</v>
      </c>
      <c r="G45" s="110">
        <v>55000</v>
      </c>
      <c r="H45" s="104"/>
      <c r="I45" s="108">
        <f t="shared" si="0"/>
        <v>0</v>
      </c>
      <c r="J45" s="98"/>
      <c r="K45" s="98"/>
    </row>
    <row r="46" spans="1:11" ht="25.2" customHeight="1" thickTop="1" thickBot="1" x14ac:dyDescent="0.5">
      <c r="A46" s="98"/>
      <c r="B46" s="242" t="s">
        <v>393</v>
      </c>
      <c r="C46" s="237" t="s">
        <v>394</v>
      </c>
      <c r="D46" s="273" t="s">
        <v>395</v>
      </c>
      <c r="E46" s="237" t="s">
        <v>396</v>
      </c>
      <c r="F46" s="274">
        <v>55</v>
      </c>
      <c r="G46" s="275">
        <v>11000</v>
      </c>
      <c r="H46" s="276"/>
      <c r="I46" s="108">
        <f t="shared" si="0"/>
        <v>0</v>
      </c>
      <c r="J46" s="109"/>
      <c r="K46" s="98"/>
    </row>
    <row r="47" spans="1:11" ht="25.2" customHeight="1" thickTop="1" thickBot="1" x14ac:dyDescent="0.5">
      <c r="A47" s="98"/>
      <c r="B47" s="236" t="s">
        <v>397</v>
      </c>
      <c r="C47" s="253" t="s">
        <v>397</v>
      </c>
      <c r="D47" s="264" t="s">
        <v>398</v>
      </c>
      <c r="E47" s="253" t="s">
        <v>399</v>
      </c>
      <c r="F47" s="277">
        <v>59</v>
      </c>
      <c r="G47" s="275">
        <v>15000</v>
      </c>
      <c r="H47" s="104"/>
      <c r="I47" s="108">
        <f t="shared" si="0"/>
        <v>0</v>
      </c>
      <c r="J47" s="98"/>
      <c r="K47" s="98"/>
    </row>
    <row r="48" spans="1:11" ht="25.2" customHeight="1" thickTop="1" thickBot="1" x14ac:dyDescent="0.5">
      <c r="A48" s="98" t="s">
        <v>161</v>
      </c>
      <c r="B48" s="278" t="s">
        <v>400</v>
      </c>
      <c r="C48" s="279" t="s">
        <v>401</v>
      </c>
      <c r="D48" s="280" t="s">
        <v>314</v>
      </c>
      <c r="E48" s="237" t="s">
        <v>402</v>
      </c>
      <c r="F48" s="228">
        <v>67</v>
      </c>
      <c r="G48" s="107">
        <v>10000</v>
      </c>
      <c r="H48" s="104"/>
      <c r="I48" s="108">
        <f t="shared" si="0"/>
        <v>0</v>
      </c>
      <c r="J48" s="109"/>
      <c r="K48" s="98"/>
    </row>
    <row r="49" spans="1:11" ht="25.2" customHeight="1" thickTop="1" thickBot="1" x14ac:dyDescent="0.5">
      <c r="A49" s="98" t="s">
        <v>161</v>
      </c>
      <c r="B49" s="242" t="s">
        <v>403</v>
      </c>
      <c r="C49" s="243" t="s">
        <v>404</v>
      </c>
      <c r="D49" s="281" t="s">
        <v>405</v>
      </c>
      <c r="E49" s="243" t="s">
        <v>406</v>
      </c>
      <c r="F49" s="277">
        <v>69</v>
      </c>
      <c r="G49" s="110">
        <v>10000</v>
      </c>
      <c r="H49" s="104"/>
      <c r="I49" s="104">
        <f t="shared" si="0"/>
        <v>0</v>
      </c>
      <c r="J49" s="98"/>
      <c r="K49" s="98"/>
    </row>
    <row r="50" spans="1:11" ht="25.2" customHeight="1" thickTop="1" thickBot="1" x14ac:dyDescent="0.5">
      <c r="A50" s="98" t="s">
        <v>161</v>
      </c>
      <c r="B50" s="236" t="s">
        <v>407</v>
      </c>
      <c r="C50" s="237" t="s">
        <v>407</v>
      </c>
      <c r="D50" s="238" t="s">
        <v>314</v>
      </c>
      <c r="E50" s="237" t="s">
        <v>408</v>
      </c>
      <c r="F50" s="277">
        <v>70</v>
      </c>
      <c r="G50" s="110">
        <v>3000</v>
      </c>
      <c r="H50" s="104"/>
      <c r="I50" s="104">
        <f t="shared" si="0"/>
        <v>0</v>
      </c>
      <c r="J50" s="98"/>
      <c r="K50" s="98"/>
    </row>
    <row r="51" spans="1:11" ht="25.2" customHeight="1" thickBot="1" x14ac:dyDescent="0.5">
      <c r="A51" s="112" t="s">
        <v>161</v>
      </c>
      <c r="B51" s="236" t="s">
        <v>409</v>
      </c>
      <c r="C51" s="237" t="s">
        <v>409</v>
      </c>
      <c r="D51" s="238" t="s">
        <v>410</v>
      </c>
      <c r="E51" s="237" t="s">
        <v>411</v>
      </c>
      <c r="F51" s="282">
        <v>72</v>
      </c>
      <c r="G51" s="129">
        <v>5000</v>
      </c>
      <c r="H51" s="283"/>
      <c r="I51" s="146">
        <f t="shared" si="0"/>
        <v>0</v>
      </c>
      <c r="J51" s="98"/>
      <c r="K51" s="98"/>
    </row>
    <row r="52" spans="1:11" ht="25.2" customHeight="1" thickBot="1" x14ac:dyDescent="0.5">
      <c r="A52" s="112"/>
      <c r="B52" s="113"/>
      <c r="C52" s="112"/>
      <c r="D52" s="112"/>
      <c r="E52" s="112"/>
      <c r="H52" s="114"/>
      <c r="I52" s="115"/>
      <c r="J52" s="98"/>
      <c r="K52" s="98"/>
    </row>
    <row r="53" spans="1:11" ht="25.2" customHeight="1" thickBot="1" x14ac:dyDescent="0.5">
      <c r="A53" s="112"/>
      <c r="B53" s="367" t="s">
        <v>412</v>
      </c>
      <c r="C53" s="368"/>
      <c r="D53" s="368"/>
      <c r="E53" s="368"/>
      <c r="F53" s="368"/>
      <c r="G53" s="368"/>
      <c r="H53" s="368"/>
      <c r="I53" s="369"/>
      <c r="J53" s="98"/>
      <c r="K53" s="98"/>
    </row>
    <row r="54" spans="1:11" ht="25.2" customHeight="1" thickBot="1" x14ac:dyDescent="0.5">
      <c r="A54" s="112"/>
      <c r="B54" s="314" t="s">
        <v>413</v>
      </c>
      <c r="C54" s="315"/>
      <c r="D54" s="315"/>
      <c r="E54" s="315"/>
      <c r="F54" s="315"/>
      <c r="G54" s="315"/>
      <c r="H54" s="315"/>
      <c r="I54" s="316"/>
      <c r="J54" s="98"/>
      <c r="K54" s="98"/>
    </row>
    <row r="55" spans="1:11" ht="25.2" customHeight="1" thickBot="1" x14ac:dyDescent="0.5">
      <c r="A55" s="112"/>
      <c r="B55" s="116" t="s">
        <v>414</v>
      </c>
      <c r="C55" s="117"/>
      <c r="D55" s="117"/>
      <c r="E55" s="118"/>
      <c r="F55" s="119">
        <v>33</v>
      </c>
      <c r="G55" s="120">
        <v>84300</v>
      </c>
      <c r="H55" s="103"/>
      <c r="I55" s="121">
        <f>G55*H55</f>
        <v>0</v>
      </c>
      <c r="J55" s="98"/>
      <c r="K55" s="98"/>
    </row>
    <row r="56" spans="1:11" ht="25.2" customHeight="1" thickTop="1" thickBot="1" x14ac:dyDescent="0.5">
      <c r="A56" s="112"/>
      <c r="B56" s="122" t="s">
        <v>415</v>
      </c>
      <c r="C56" s="123"/>
      <c r="D56" s="123"/>
      <c r="E56" s="124"/>
      <c r="F56" s="119">
        <v>34</v>
      </c>
      <c r="G56" s="107">
        <v>86900</v>
      </c>
      <c r="H56" s="104"/>
      <c r="I56" s="121">
        <f>G56*H56</f>
        <v>0</v>
      </c>
      <c r="J56" s="98"/>
      <c r="K56" s="98"/>
    </row>
    <row r="57" spans="1:11" ht="25.2" customHeight="1" thickTop="1" thickBot="1" x14ac:dyDescent="0.5">
      <c r="A57" s="112"/>
      <c r="B57" s="122" t="s">
        <v>416</v>
      </c>
      <c r="C57" s="123"/>
      <c r="D57" s="123"/>
      <c r="E57" s="124"/>
      <c r="F57" s="119">
        <v>35</v>
      </c>
      <c r="G57" s="107">
        <v>83620</v>
      </c>
      <c r="H57" s="104"/>
      <c r="I57" s="121">
        <f>G57*H57</f>
        <v>0</v>
      </c>
      <c r="J57" s="106"/>
      <c r="K57" s="106"/>
    </row>
    <row r="58" spans="1:11" ht="25.2" customHeight="1" thickTop="1" thickBot="1" x14ac:dyDescent="0.5">
      <c r="A58" s="112"/>
      <c r="B58" s="122" t="s">
        <v>417</v>
      </c>
      <c r="C58" s="123"/>
      <c r="D58" s="123"/>
      <c r="E58" s="124"/>
      <c r="F58" s="119">
        <v>36</v>
      </c>
      <c r="G58" s="107">
        <v>73900</v>
      </c>
      <c r="H58" s="104"/>
      <c r="I58" s="121">
        <f>G58*H58</f>
        <v>0</v>
      </c>
      <c r="J58" s="98"/>
      <c r="K58" s="98"/>
    </row>
    <row r="59" spans="1:11" ht="25.2" customHeight="1" thickTop="1" thickBot="1" x14ac:dyDescent="0.5">
      <c r="A59" s="112"/>
      <c r="B59" s="125" t="s">
        <v>418</v>
      </c>
      <c r="C59" s="126"/>
      <c r="D59" s="126"/>
      <c r="E59" s="127"/>
      <c r="F59" s="128">
        <v>37</v>
      </c>
      <c r="G59" s="129">
        <v>87000</v>
      </c>
      <c r="H59" s="111"/>
      <c r="I59" s="121">
        <f>G59*H59</f>
        <v>0</v>
      </c>
      <c r="J59" s="98"/>
      <c r="K59" s="98"/>
    </row>
    <row r="60" spans="1:11" ht="25.2" customHeight="1" thickBot="1" x14ac:dyDescent="0.5">
      <c r="A60" s="112"/>
      <c r="B60" s="112"/>
      <c r="C60" s="112"/>
      <c r="D60" s="112"/>
      <c r="E60" s="112"/>
      <c r="H60" s="113"/>
      <c r="J60" s="98"/>
      <c r="K60" s="98"/>
    </row>
    <row r="61" spans="1:11" ht="25.2" customHeight="1" thickBot="1" x14ac:dyDescent="0.5">
      <c r="A61" s="112"/>
      <c r="B61" s="314" t="s">
        <v>419</v>
      </c>
      <c r="C61" s="315"/>
      <c r="D61" s="315"/>
      <c r="E61" s="315"/>
      <c r="F61" s="315"/>
      <c r="G61" s="315"/>
      <c r="H61" s="315"/>
      <c r="I61" s="316"/>
      <c r="J61" s="98"/>
      <c r="K61" s="98"/>
    </row>
    <row r="62" spans="1:11" ht="25.2" customHeight="1" thickBot="1" x14ac:dyDescent="0.5">
      <c r="A62" s="112"/>
      <c r="B62" s="116" t="s">
        <v>420</v>
      </c>
      <c r="C62" s="117"/>
      <c r="D62" s="117"/>
      <c r="E62" s="284" t="s">
        <v>421</v>
      </c>
      <c r="F62" s="285">
        <v>38</v>
      </c>
      <c r="G62" s="130">
        <v>322300</v>
      </c>
      <c r="H62" s="102"/>
      <c r="I62" s="131">
        <f>G62*H62</f>
        <v>0</v>
      </c>
      <c r="J62" s="106"/>
      <c r="K62" s="98"/>
    </row>
    <row r="63" spans="1:11" ht="25.2" customHeight="1" thickTop="1" thickBot="1" x14ac:dyDescent="0.5">
      <c r="A63" s="112"/>
      <c r="B63" s="125" t="s">
        <v>422</v>
      </c>
      <c r="C63" s="126"/>
      <c r="D63" s="126"/>
      <c r="E63" s="127"/>
      <c r="F63" s="128">
        <v>39</v>
      </c>
      <c r="G63" s="129">
        <v>324300</v>
      </c>
      <c r="H63" s="111"/>
      <c r="I63" s="286">
        <f>G63*H63</f>
        <v>0</v>
      </c>
      <c r="J63" s="98"/>
      <c r="K63" s="98"/>
    </row>
    <row r="64" spans="1:11" ht="25.2" customHeight="1" thickBot="1" x14ac:dyDescent="0.5">
      <c r="A64" s="112"/>
      <c r="B64" s="112"/>
      <c r="C64" s="112"/>
      <c r="D64" s="112"/>
      <c r="E64" s="112"/>
      <c r="H64" s="113"/>
      <c r="J64" s="98"/>
      <c r="K64" s="98"/>
    </row>
    <row r="65" spans="1:11" ht="25.2" customHeight="1" thickBot="1" x14ac:dyDescent="0.5">
      <c r="A65" s="112"/>
      <c r="B65" s="314" t="s">
        <v>423</v>
      </c>
      <c r="C65" s="315"/>
      <c r="D65" s="315"/>
      <c r="E65" s="315"/>
      <c r="F65" s="317"/>
      <c r="G65" s="315"/>
      <c r="H65" s="315"/>
      <c r="I65" s="316"/>
      <c r="J65" s="98"/>
      <c r="K65" s="98"/>
    </row>
    <row r="66" spans="1:11" ht="25.2" customHeight="1" thickBot="1" x14ac:dyDescent="0.5">
      <c r="A66" s="112"/>
      <c r="B66" s="132" t="s">
        <v>424</v>
      </c>
      <c r="C66" s="117"/>
      <c r="D66" s="117"/>
      <c r="E66" s="118"/>
      <c r="F66" s="133">
        <v>40</v>
      </c>
      <c r="G66" s="130">
        <v>22000</v>
      </c>
      <c r="H66" s="102"/>
      <c r="I66" s="131">
        <f t="shared" ref="I66:I72" si="1">G66*H66</f>
        <v>0</v>
      </c>
      <c r="J66" s="98"/>
      <c r="K66" s="98"/>
    </row>
    <row r="67" spans="1:11" ht="25.2" customHeight="1" thickTop="1" thickBot="1" x14ac:dyDescent="0.5">
      <c r="A67" s="112"/>
      <c r="B67" s="134" t="s">
        <v>425</v>
      </c>
      <c r="C67" s="123"/>
      <c r="D67" s="123"/>
      <c r="E67" s="124"/>
      <c r="F67" s="135">
        <v>41</v>
      </c>
      <c r="G67" s="107">
        <v>3300</v>
      </c>
      <c r="H67" s="104"/>
      <c r="I67" s="131">
        <f t="shared" si="1"/>
        <v>0</v>
      </c>
      <c r="J67" s="98"/>
      <c r="K67" s="98"/>
    </row>
    <row r="68" spans="1:11" ht="25.2" customHeight="1" thickTop="1" thickBot="1" x14ac:dyDescent="0.5">
      <c r="A68" s="112"/>
      <c r="B68" s="122" t="s">
        <v>426</v>
      </c>
      <c r="C68" s="123"/>
      <c r="D68" s="123"/>
      <c r="E68" s="124"/>
      <c r="F68" s="135">
        <v>42</v>
      </c>
      <c r="G68" s="107">
        <v>16500</v>
      </c>
      <c r="H68" s="104"/>
      <c r="I68" s="131">
        <f t="shared" si="1"/>
        <v>0</v>
      </c>
      <c r="J68" s="98"/>
      <c r="K68" s="98"/>
    </row>
    <row r="69" spans="1:11" ht="25.2" customHeight="1" thickTop="1" thickBot="1" x14ac:dyDescent="0.5">
      <c r="A69" s="112"/>
      <c r="B69" s="122" t="s">
        <v>427</v>
      </c>
      <c r="C69" s="123"/>
      <c r="D69" s="123"/>
      <c r="E69" s="124"/>
      <c r="F69" s="135">
        <v>43</v>
      </c>
      <c r="G69" s="107">
        <v>25000</v>
      </c>
      <c r="H69" s="104"/>
      <c r="I69" s="131">
        <f t="shared" si="1"/>
        <v>0</v>
      </c>
      <c r="J69" s="98"/>
      <c r="K69" s="98"/>
    </row>
    <row r="70" spans="1:11" ht="25.2" customHeight="1" thickTop="1" thickBot="1" x14ac:dyDescent="0.5">
      <c r="A70" s="112" t="s">
        <v>161</v>
      </c>
      <c r="B70" s="136" t="s">
        <v>428</v>
      </c>
      <c r="C70" s="137"/>
      <c r="D70" s="137"/>
      <c r="E70" s="138"/>
      <c r="F70" s="135">
        <v>71</v>
      </c>
      <c r="G70" s="110">
        <v>22000</v>
      </c>
      <c r="H70" s="104"/>
      <c r="I70" s="131">
        <f t="shared" si="1"/>
        <v>0</v>
      </c>
      <c r="J70" s="98"/>
      <c r="K70" s="98"/>
    </row>
    <row r="71" spans="1:11" ht="25.2" customHeight="1" thickTop="1" thickBot="1" x14ac:dyDescent="0.5">
      <c r="A71" s="112"/>
      <c r="B71" s="122" t="s">
        <v>429</v>
      </c>
      <c r="C71" s="123"/>
      <c r="D71" s="123"/>
      <c r="E71" s="124"/>
      <c r="F71" s="135">
        <v>45</v>
      </c>
      <c r="G71" s="107">
        <v>6000</v>
      </c>
      <c r="H71" s="104"/>
      <c r="I71" s="131">
        <f t="shared" si="1"/>
        <v>0</v>
      </c>
      <c r="J71" s="98"/>
      <c r="K71" s="98"/>
    </row>
    <row r="72" spans="1:11" ht="25.2" customHeight="1" thickTop="1" thickBot="1" x14ac:dyDescent="0.5">
      <c r="A72" s="112"/>
      <c r="B72" s="125" t="s">
        <v>430</v>
      </c>
      <c r="C72" s="126"/>
      <c r="D72" s="126"/>
      <c r="E72" s="127"/>
      <c r="F72" s="128">
        <v>46</v>
      </c>
      <c r="G72" s="129">
        <v>10000</v>
      </c>
      <c r="H72" s="111"/>
      <c r="I72" s="131">
        <f t="shared" si="1"/>
        <v>0</v>
      </c>
      <c r="J72" s="98"/>
      <c r="K72" s="98"/>
    </row>
    <row r="73" spans="1:11" ht="25.2" customHeight="1" thickBot="1" x14ac:dyDescent="0.5">
      <c r="A73" s="112"/>
      <c r="B73" s="112"/>
      <c r="C73" s="112"/>
      <c r="D73" s="112"/>
      <c r="E73" s="112"/>
      <c r="H73" s="113"/>
      <c r="J73" s="98"/>
      <c r="K73" s="98"/>
    </row>
    <row r="74" spans="1:11" ht="25.2" customHeight="1" thickBot="1" x14ac:dyDescent="0.5">
      <c r="A74" s="112"/>
      <c r="B74" s="314" t="s">
        <v>431</v>
      </c>
      <c r="C74" s="315"/>
      <c r="D74" s="315"/>
      <c r="E74" s="315"/>
      <c r="F74" s="315"/>
      <c r="G74" s="315"/>
      <c r="H74" s="315"/>
      <c r="I74" s="316"/>
      <c r="J74" s="98"/>
      <c r="K74" s="98"/>
    </row>
    <row r="75" spans="1:11" ht="25.2" customHeight="1" thickTop="1" thickBot="1" x14ac:dyDescent="0.5">
      <c r="A75" s="112"/>
      <c r="B75" s="122" t="s">
        <v>432</v>
      </c>
      <c r="C75" s="123"/>
      <c r="D75" s="139"/>
      <c r="E75" s="124"/>
      <c r="F75" s="140">
        <v>47</v>
      </c>
      <c r="G75" s="107">
        <v>20000</v>
      </c>
      <c r="H75" s="104"/>
      <c r="I75" s="141">
        <f t="shared" ref="I75:I81" si="2">G75*H75</f>
        <v>0</v>
      </c>
      <c r="J75" s="98"/>
      <c r="K75" s="98"/>
    </row>
    <row r="76" spans="1:11" ht="25.2" customHeight="1" thickTop="1" thickBot="1" x14ac:dyDescent="0.5">
      <c r="A76" s="112"/>
      <c r="B76" s="122" t="s">
        <v>429</v>
      </c>
      <c r="C76" s="123"/>
      <c r="D76" s="123"/>
      <c r="E76" s="124"/>
      <c r="F76" s="140">
        <v>48</v>
      </c>
      <c r="G76" s="107">
        <v>6000</v>
      </c>
      <c r="H76" s="104"/>
      <c r="I76" s="141">
        <f t="shared" si="2"/>
        <v>0</v>
      </c>
      <c r="J76" s="98"/>
      <c r="K76" s="98"/>
    </row>
    <row r="77" spans="1:11" ht="25.2" customHeight="1" thickTop="1" thickBot="1" x14ac:dyDescent="0.5">
      <c r="A77" s="112"/>
      <c r="B77" s="136" t="s">
        <v>433</v>
      </c>
      <c r="C77" s="137"/>
      <c r="D77" s="137"/>
      <c r="E77" s="138"/>
      <c r="F77" s="142">
        <v>49</v>
      </c>
      <c r="G77" s="110">
        <v>10000</v>
      </c>
      <c r="H77" s="108"/>
      <c r="I77" s="141">
        <f t="shared" si="2"/>
        <v>0</v>
      </c>
      <c r="J77" s="98"/>
      <c r="K77" s="98"/>
    </row>
    <row r="78" spans="1:11" ht="25.2" customHeight="1" thickTop="1" thickBot="1" x14ac:dyDescent="0.5">
      <c r="A78" s="112"/>
      <c r="B78" s="136" t="s">
        <v>434</v>
      </c>
      <c r="C78" s="137"/>
      <c r="D78" s="137"/>
      <c r="E78" s="138"/>
      <c r="F78" s="142">
        <v>50</v>
      </c>
      <c r="G78" s="110">
        <v>12000</v>
      </c>
      <c r="H78" s="108"/>
      <c r="I78" s="143">
        <f t="shared" si="2"/>
        <v>0</v>
      </c>
      <c r="J78" s="98"/>
      <c r="K78" s="98"/>
    </row>
    <row r="79" spans="1:11" ht="25.2" customHeight="1" thickTop="1" thickBot="1" x14ac:dyDescent="0.5">
      <c r="A79" s="112"/>
      <c r="B79" s="122" t="s">
        <v>435</v>
      </c>
      <c r="C79" s="123"/>
      <c r="D79" s="123"/>
      <c r="E79" s="124"/>
      <c r="F79" s="135">
        <v>52</v>
      </c>
      <c r="G79" s="107">
        <v>7700</v>
      </c>
      <c r="H79" s="104"/>
      <c r="I79" s="144">
        <f t="shared" si="2"/>
        <v>0</v>
      </c>
      <c r="J79" s="98"/>
      <c r="K79" s="98"/>
    </row>
    <row r="80" spans="1:11" ht="25.2" customHeight="1" thickTop="1" thickBot="1" x14ac:dyDescent="0.5">
      <c r="A80" s="112"/>
      <c r="B80" s="161" t="s">
        <v>436</v>
      </c>
      <c r="C80" s="145"/>
      <c r="D80" s="123"/>
      <c r="E80" s="124"/>
      <c r="F80" s="135">
        <v>53</v>
      </c>
      <c r="G80" s="107">
        <v>15400</v>
      </c>
      <c r="H80" s="104"/>
      <c r="I80" s="144">
        <f t="shared" si="2"/>
        <v>0</v>
      </c>
      <c r="J80" s="98"/>
      <c r="K80" s="98"/>
    </row>
    <row r="81" spans="1:11" ht="25.2" customHeight="1" thickTop="1" thickBot="1" x14ac:dyDescent="0.5">
      <c r="A81" s="112"/>
      <c r="B81" s="161" t="s">
        <v>437</v>
      </c>
      <c r="C81" s="145"/>
      <c r="D81" s="123"/>
      <c r="E81" s="124"/>
      <c r="F81" s="135">
        <v>57</v>
      </c>
      <c r="G81" s="107">
        <v>6000</v>
      </c>
      <c r="H81" s="104"/>
      <c r="I81" s="144">
        <f t="shared" si="2"/>
        <v>0</v>
      </c>
      <c r="J81" s="98"/>
      <c r="K81" s="98"/>
    </row>
    <row r="82" spans="1:11" ht="25.2" customHeight="1" thickTop="1" thickBot="1" x14ac:dyDescent="0.5">
      <c r="A82" s="112"/>
      <c r="B82" s="112" t="s">
        <v>438</v>
      </c>
      <c r="C82" s="112"/>
      <c r="D82" s="112"/>
      <c r="E82" s="112"/>
      <c r="H82" s="113"/>
      <c r="J82" s="98"/>
      <c r="K82" s="98"/>
    </row>
    <row r="83" spans="1:11" ht="25.2" customHeight="1" thickBot="1" x14ac:dyDescent="0.5">
      <c r="A83" s="112"/>
      <c r="B83" s="314" t="s">
        <v>439</v>
      </c>
      <c r="C83" s="372"/>
      <c r="D83" s="372"/>
      <c r="E83" s="372"/>
      <c r="F83" s="372"/>
      <c r="G83" s="372"/>
      <c r="H83" s="372"/>
      <c r="I83" s="373"/>
      <c r="J83" s="98"/>
      <c r="K83" s="98"/>
    </row>
    <row r="84" spans="1:11" ht="25.2" customHeight="1" thickBot="1" x14ac:dyDescent="0.5">
      <c r="A84" s="112"/>
      <c r="B84" s="148" t="s">
        <v>440</v>
      </c>
      <c r="C84" s="287"/>
      <c r="D84" s="287"/>
      <c r="E84" s="287"/>
      <c r="F84" s="288">
        <v>64</v>
      </c>
      <c r="G84" s="289">
        <v>30000</v>
      </c>
      <c r="H84" s="290"/>
      <c r="I84" s="291">
        <f>G84*H84</f>
        <v>0</v>
      </c>
      <c r="J84" s="98"/>
      <c r="K84" s="98"/>
    </row>
    <row r="85" spans="1:11" ht="25.2" customHeight="1" thickBot="1" x14ac:dyDescent="0.5">
      <c r="A85" s="112"/>
      <c r="B85" s="112"/>
      <c r="C85" s="112"/>
      <c r="D85" s="112"/>
      <c r="E85" s="112"/>
      <c r="H85" s="113"/>
      <c r="J85" s="98"/>
      <c r="K85" s="98"/>
    </row>
    <row r="86" spans="1:11" ht="25.2" customHeight="1" thickBot="1" x14ac:dyDescent="0.5">
      <c r="A86" s="112"/>
      <c r="B86" s="374" t="s">
        <v>441</v>
      </c>
      <c r="C86" s="375"/>
      <c r="D86" s="375"/>
      <c r="E86" s="375"/>
      <c r="F86" s="375"/>
      <c r="G86" s="375"/>
      <c r="H86" s="376"/>
      <c r="I86" s="292" t="s">
        <v>442</v>
      </c>
      <c r="J86" s="98"/>
      <c r="K86" s="98"/>
    </row>
    <row r="87" spans="1:11" ht="25.2" customHeight="1" x14ac:dyDescent="0.45">
      <c r="A87" s="112"/>
      <c r="B87" s="97"/>
      <c r="C87" s="97"/>
      <c r="D87" s="97"/>
      <c r="E87" s="97"/>
      <c r="F87" s="149"/>
      <c r="G87" s="149"/>
      <c r="H87" s="97"/>
      <c r="J87" s="98"/>
      <c r="K87" s="98"/>
    </row>
    <row r="88" spans="1:11" ht="25.2" customHeight="1" x14ac:dyDescent="0.45">
      <c r="A88" s="112"/>
      <c r="B88" s="293" t="s">
        <v>443</v>
      </c>
      <c r="C88" s="112"/>
      <c r="D88" s="112"/>
      <c r="E88" s="112"/>
      <c r="H88" s="113"/>
      <c r="J88" s="98"/>
      <c r="K88" s="98"/>
    </row>
    <row r="89" spans="1:11" ht="25.2" customHeight="1" x14ac:dyDescent="0.45">
      <c r="A89" s="112"/>
      <c r="B89" s="293" t="s">
        <v>444</v>
      </c>
      <c r="C89" s="112"/>
      <c r="D89" s="112"/>
      <c r="E89" s="112"/>
      <c r="H89" s="113"/>
      <c r="J89" s="98"/>
      <c r="K89" s="98"/>
    </row>
    <row r="90" spans="1:11" ht="25.2" customHeight="1" thickBot="1" x14ac:dyDescent="0.5">
      <c r="A90" s="112"/>
      <c r="B90" s="112"/>
      <c r="C90" s="112"/>
      <c r="D90" s="112"/>
      <c r="E90" s="112"/>
      <c r="F90" s="150"/>
      <c r="G90" s="151"/>
      <c r="H90" s="152"/>
      <c r="I90" s="150"/>
      <c r="J90" s="152"/>
      <c r="K90" s="152"/>
    </row>
    <row r="91" spans="1:11" ht="25.2" customHeight="1" x14ac:dyDescent="0.45">
      <c r="A91" s="98"/>
      <c r="B91" s="112" t="s">
        <v>445</v>
      </c>
      <c r="C91" s="98"/>
      <c r="D91" s="98"/>
      <c r="E91" s="98"/>
      <c r="F91" s="150"/>
      <c r="G91" s="377" t="s">
        <v>446</v>
      </c>
      <c r="H91" s="378"/>
      <c r="I91" s="153">
        <v>2700000</v>
      </c>
      <c r="J91" s="152"/>
      <c r="K91" s="152"/>
    </row>
    <row r="92" spans="1:11" ht="25.2" customHeight="1" x14ac:dyDescent="0.45">
      <c r="A92" s="98"/>
      <c r="B92" s="112" t="s">
        <v>447</v>
      </c>
      <c r="C92" s="98"/>
      <c r="D92" s="98"/>
      <c r="E92" s="98"/>
      <c r="F92" s="150"/>
      <c r="G92" s="370" t="s">
        <v>448</v>
      </c>
      <c r="H92" s="371"/>
      <c r="I92" s="154">
        <f>SUM(I11:I51)</f>
        <v>0</v>
      </c>
      <c r="J92" s="152"/>
      <c r="K92" s="152"/>
    </row>
    <row r="93" spans="1:11" ht="25.2" customHeight="1" x14ac:dyDescent="0.45">
      <c r="A93" s="98"/>
      <c r="B93" s="112" t="s">
        <v>449</v>
      </c>
      <c r="C93" s="98"/>
      <c r="D93" s="98"/>
      <c r="E93" s="98"/>
      <c r="F93" s="150"/>
      <c r="G93" s="370" t="s">
        <v>450</v>
      </c>
      <c r="H93" s="371"/>
      <c r="I93" s="154">
        <f>SUM(I55:I59,I62:I63,I66:I72,I75:I81,I84:I84)</f>
        <v>0</v>
      </c>
      <c r="J93" s="152"/>
      <c r="K93" s="152"/>
    </row>
    <row r="94" spans="1:11" ht="25.2" customHeight="1" x14ac:dyDescent="0.45">
      <c r="A94" s="98"/>
      <c r="B94" s="112" t="s">
        <v>451</v>
      </c>
      <c r="C94" s="98"/>
      <c r="D94" s="98"/>
      <c r="E94" s="98"/>
      <c r="F94" s="150"/>
      <c r="G94" s="295" t="s">
        <v>452</v>
      </c>
      <c r="H94" s="294"/>
      <c r="I94" s="155">
        <f>SUM(I91:I93)</f>
        <v>2700000</v>
      </c>
      <c r="J94" s="152"/>
      <c r="K94" s="152"/>
    </row>
    <row r="95" spans="1:11" ht="25.2" customHeight="1" thickBot="1" x14ac:dyDescent="0.5">
      <c r="A95" s="98"/>
      <c r="B95" s="112" t="s">
        <v>453</v>
      </c>
      <c r="C95" s="98"/>
      <c r="D95" s="98"/>
      <c r="E95" s="98"/>
      <c r="F95" s="150"/>
      <c r="G95" s="296" t="s">
        <v>454</v>
      </c>
      <c r="H95" s="297"/>
      <c r="I95" s="156">
        <f>I94*0.1</f>
        <v>270000</v>
      </c>
      <c r="J95" s="152"/>
      <c r="K95" s="152"/>
    </row>
    <row r="96" spans="1:11" ht="25.2" customHeight="1" thickTop="1" thickBot="1" x14ac:dyDescent="0.5">
      <c r="A96" s="98"/>
      <c r="B96" s="98"/>
      <c r="C96" s="98"/>
      <c r="D96" s="98"/>
      <c r="E96" s="98"/>
      <c r="F96" s="150"/>
      <c r="G96" s="298" t="s">
        <v>455</v>
      </c>
      <c r="H96" s="299"/>
      <c r="I96" s="157">
        <f>SUM(I94:I95)</f>
        <v>2970000</v>
      </c>
      <c r="J96" s="152"/>
      <c r="K96" s="152"/>
    </row>
    <row r="97" spans="1:11" ht="25.2" customHeight="1" x14ac:dyDescent="0.45">
      <c r="A97" s="98"/>
      <c r="B97" s="98"/>
      <c r="C97" s="98"/>
      <c r="D97" s="98"/>
      <c r="E97" s="98"/>
      <c r="F97" s="150"/>
      <c r="G97" s="151"/>
      <c r="H97" s="152"/>
      <c r="I97" s="150"/>
      <c r="J97" s="152"/>
      <c r="K97" s="152"/>
    </row>
    <row r="98" spans="1:11" ht="25.2" customHeight="1" x14ac:dyDescent="0.45">
      <c r="A98" s="98"/>
      <c r="B98" s="98"/>
      <c r="C98" s="98"/>
      <c r="D98" s="98"/>
      <c r="E98" s="98"/>
      <c r="F98" s="150"/>
      <c r="H98" s="101"/>
      <c r="J98" s="152"/>
      <c r="K98" s="152"/>
    </row>
    <row r="99" spans="1:11" ht="18" customHeight="1" x14ac:dyDescent="0.45">
      <c r="A99" s="98"/>
      <c r="B99" s="98"/>
      <c r="C99" s="98"/>
      <c r="D99" s="98"/>
      <c r="E99" s="98"/>
      <c r="H99" s="101"/>
      <c r="J99" s="98"/>
      <c r="K99" s="98"/>
    </row>
    <row r="100" spans="1:11" ht="18" customHeight="1" x14ac:dyDescent="0.45">
      <c r="A100" s="98"/>
      <c r="B100" s="98"/>
      <c r="C100" s="98"/>
      <c r="D100" s="98"/>
      <c r="E100" s="98"/>
      <c r="H100" s="101"/>
      <c r="J100" s="98"/>
      <c r="K100" s="98"/>
    </row>
    <row r="101" spans="1:11" ht="18" customHeight="1" x14ac:dyDescent="0.45">
      <c r="A101" s="98"/>
      <c r="B101" s="98"/>
      <c r="C101" s="98"/>
      <c r="D101" s="98"/>
      <c r="E101" s="98"/>
      <c r="J101" s="98"/>
      <c r="K101" s="98"/>
    </row>
    <row r="105" spans="1:11" x14ac:dyDescent="0.45">
      <c r="B105" s="158"/>
    </row>
    <row r="106" spans="1:11" x14ac:dyDescent="0.45">
      <c r="B106" s="158"/>
    </row>
    <row r="107" spans="1:11" x14ac:dyDescent="0.45">
      <c r="B107" s="158"/>
    </row>
    <row r="110" spans="1:11" x14ac:dyDescent="0.45">
      <c r="B110" s="158"/>
    </row>
  </sheetData>
  <mergeCells count="35">
    <mergeCell ref="G93:H93"/>
    <mergeCell ref="B65:I65"/>
    <mergeCell ref="B74:I74"/>
    <mergeCell ref="B83:I83"/>
    <mergeCell ref="B86:H86"/>
    <mergeCell ref="G91:H91"/>
    <mergeCell ref="G92:H92"/>
    <mergeCell ref="B61:I61"/>
    <mergeCell ref="B22:B24"/>
    <mergeCell ref="C23:C24"/>
    <mergeCell ref="D23:D24"/>
    <mergeCell ref="B25:B26"/>
    <mergeCell ref="B27:B28"/>
    <mergeCell ref="C27:C28"/>
    <mergeCell ref="D27:D28"/>
    <mergeCell ref="B37:B38"/>
    <mergeCell ref="B42:B43"/>
    <mergeCell ref="C42:C43"/>
    <mergeCell ref="B53:I53"/>
    <mergeCell ref="B54:I54"/>
    <mergeCell ref="B19:B21"/>
    <mergeCell ref="C21:E21"/>
    <mergeCell ref="D2:D3"/>
    <mergeCell ref="B4:D4"/>
    <mergeCell ref="B5:C5"/>
    <mergeCell ref="B6:C6"/>
    <mergeCell ref="B9:I9"/>
    <mergeCell ref="B11:B12"/>
    <mergeCell ref="C11:C12"/>
    <mergeCell ref="D11:D12"/>
    <mergeCell ref="B13:B15"/>
    <mergeCell ref="C15:E15"/>
    <mergeCell ref="B16:B18"/>
    <mergeCell ref="C17:C18"/>
    <mergeCell ref="D17:D18"/>
  </mergeCells>
  <phoneticPr fontId="1"/>
  <dataValidations count="6">
    <dataValidation type="list" allowBlank="1" showInputMessage="1" showErrorMessage="1" sqref="I87" xr:uid="{29BBA695-CA2E-49C2-A489-5CBF6D547162}">
      <formula1>"選択してください,ｽｰﾊﾟｰｽﾊﾟｰﾌﾞｰﾑ仕様,ﾔﾏﾊﾌﾞｰﾑ仕様"</formula1>
    </dataValidation>
    <dataValidation type="list" allowBlank="1" showInputMessage="1" showErrorMessage="1" sqref="I86" xr:uid="{C4486671-F3E7-4574-B5EB-6BE6D30BA53F}">
      <formula1>"選択してください,ヤマハ,スーパースパー"</formula1>
    </dataValidation>
    <dataValidation type="custom" allowBlank="1" showInputMessage="1" showErrorMessage="1" error="op３とop62はどちらかの選択になります。両方を選ぶことはできません。" sqref="H13" xr:uid="{B6AB69EC-48D6-44CE-AD22-490E86D72E42}">
      <formula1>OR(H14&lt;&gt;1,H13="")</formula1>
    </dataValidation>
    <dataValidation type="custom" allowBlank="1" showInputMessage="1" showErrorMessage="1" error="op2とop62はどちらかの選択になります。両方を選ぶことはできません。_x000a_" sqref="H14:H15" xr:uid="{804C8569-84EB-4CCD-BB10-8E9EBAF3178C}">
      <formula1>OR(H14&lt;&gt;1,H13="")</formula1>
    </dataValidation>
    <dataValidation type="custom" allowBlank="1" showInputMessage="1" showErrorMessage="1" error="_x000a_" promptTitle="op3も選択ください。" prompt="op3も選択ください。" sqref="H12" xr:uid="{EF555193-0AD1-4D03-850C-C790C72CDFCE}">
      <formula1>OR(H12&lt;&gt;1,H16=1)</formula1>
    </dataValidation>
    <dataValidation type="custom" allowBlank="1" showInputMessage="1" showErrorMessage="1" promptTitle="op61も選択ください。" prompt="op61も選択ください。_x000a_" sqref="H16" xr:uid="{C8A9553E-830C-43AB-AAF9-99F55ECF6C87}">
      <formula1>OR(H16&lt;&gt;1,H13=1)</formula1>
    </dataValidation>
  </dataValidations>
  <hyperlinks>
    <hyperlink ref="E17" location="'ジブブラケット　アルミ強化バージョン'!A1" display="アルミ強化バージョン" xr:uid="{2958077C-B773-403F-B7EC-A6F28CA3619D}"/>
    <hyperlink ref="E22" location="トラベラーバー!A1" display="□H2709（13㎜　HB）" xr:uid="{E2D478C4-929B-4AC9-B10F-78D691FA67BF}"/>
    <hyperlink ref="E25" location="'スピンシートブロック　RF62174'!A1" display="RF62174　ラチェット切り替え" xr:uid="{A7BAB2EF-1D90-449C-BE6F-F44064D75F30}"/>
    <hyperlink ref="E26" location="'スピンブロックサイズ　H2650'!A1" display="H2650　４０㎜カーボシングルフィックス" xr:uid="{EDB5D613-D951-4FF5-8B7E-2AD0F3799363}"/>
    <hyperlink ref="E27" location="'ガンネルガイカムベース　カーボン'!A1" display="カーボン" xr:uid="{6C39F030-36D2-4EDA-B1C1-F5B8596832F6}"/>
    <hyperlink ref="E28" location="'ガンネルガイカムベース　アルミスペシャル'!A1" display="アルミスペシャル" xr:uid="{28F3EBCE-508B-41C2-B3D4-43DB1DB8308D}"/>
    <hyperlink ref="E29" location="ツイーカーFRPオリジナル部品!A1" display="FRPオリジナル部品" xr:uid="{FCAE51A3-1B52-4E3A-9E73-4F8096F786A1}"/>
    <hyperlink ref="E31" location="ポンプ式インナーキールにブロック３!A1" display="ポンプ式（ｲﾝﾅｰｷｰﾙにﾌﾞﾛｯｸ３つ）" xr:uid="{02BF09A8-E150-4F98-A29A-D5AE3CE5DAE3}"/>
    <hyperlink ref="E33" location="インナーキール後方リード!A1" display="ｲﾝﾅｰｷｰﾙ後方ﾘｰﾄﾞ" xr:uid="{A6F33FB3-19F8-42C5-84B4-BFCFEFA09AEA}"/>
    <hyperlink ref="E35" location="EVAフォーム!A1" display="EVAフォーム　貼付あり" xr:uid="{A69E9A2C-FE79-4004-B1FE-BAAB4F223CE9}"/>
    <hyperlink ref="E37" location="'ファクトリーゼロ製 カーボンエクステンション'!A1" display="ファクトリーゼロ製　カーボンエクステンション" xr:uid="{AC9D284E-2699-4948-9722-C1D1A49C6EA8}"/>
    <hyperlink ref="E40" location="ラフワイヤー!A1" display="ｼﾞﾌﾞﾋﾟｰｸ取付金具付き" xr:uid="{89316565-0828-472E-8F09-D6E802342734}"/>
    <hyperlink ref="E42" location="ベーラーパテ仕上げ!A1" display="パテ仕上げ" xr:uid="{CCF450C3-F877-447B-9FE0-C8E346754B3C}"/>
    <hyperlink ref="E43" location="ベーラーゲルコート仕上げ!A1" display="ゲルコート仕上げ" xr:uid="{FE3B3CDD-A9C7-43C6-A7C3-2E641A85AB75}"/>
    <hyperlink ref="E44" location="'ハッチ　アレン'!A1" display="Allen　４ヶ" xr:uid="{E78340D6-8777-4228-9EE5-EB1ABC39B0FC}"/>
    <hyperlink ref="E18" location="'ジブブラケット　カーボン'!A1" display="カーボン" xr:uid="{824488F5-C953-4DE3-9AF9-DDFB86D4C6F9}"/>
    <hyperlink ref="E20" location="センター４分の１!A1" display="1/4" xr:uid="{515FD737-DC1A-4615-B187-199456FE80A2}"/>
    <hyperlink ref="E14" location="'サイドタンク両舷　マスト下で分ける'!A1" display="サイドタンク両舷　マスト下で左右に分ける" xr:uid="{9A479E63-F903-44BC-84A5-6D63B81176CF}"/>
    <hyperlink ref="E32" location="トッピング両サイド引き!A1" display="トッピング両サイド引き!A1" xr:uid="{5CFBAFD9-CBDF-45C1-9E4C-0C037E4D3E9B}"/>
    <hyperlink ref="E16" location="ジブリーダーインアウト!A1" display="アルミ３点インアウト（ﾌｧｸﾄﾘｰｾﾞﾛ製　ｼﾞﾌﾞﾘｰﾀﾞｰｲﾝｱｳﾄ）                  ※このｵﾌﾟｼｮﾝを追加される場合はｵﾌﾟｼｮﾝ番号61も選択下さい。" xr:uid="{0477A859-4A6C-402F-8AD5-36EE071731EF}"/>
    <hyperlink ref="E62" location="⑶470級ｾｰﾙｵｰﾀﾞｰﾌｫｰﾑ!Print_Area" display="セールオーダーフォーム" xr:uid="{3241E4BF-FC89-466B-B762-9DE5A416CB3D}"/>
    <hyperlink ref="B67" location="スプレッダー蝶ネジ式!A1" display="ヤマハマスト／スプレッダー変更（蝶ネジ式）" xr:uid="{4EBE9918-B172-4316-846A-FDA69E6CB2CF}"/>
    <hyperlink ref="E23" location="'パイプブライダル クリート仕様'!A1" display="パイプブライダル　クリート仕様" xr:uid="{6713D6E6-5794-42C6-88E1-A65E65C0406A}"/>
    <hyperlink ref="E24" location="'パイプブライダル カム仕様'!A1" display="パイプブライダル　カム仕様" xr:uid="{355FB4F6-7682-45D0-9233-D72A5C5D39BE}"/>
    <hyperlink ref="B66" location="'スプレッダー ネジ・ロック式'!A1" display="ヤマハマスト／スプレッダー変更（ネジロック式）" xr:uid="{5505F6A9-1584-47D6-A955-8477D6DF2151}"/>
    <hyperlink ref="E39" location="'SPSﾏｽﾄ 説明書'!Print_Area" display="Supperspars　　　SPSマスト説明書" xr:uid="{608ADF99-3189-4BD4-9CC6-B6373DDFDA4A}"/>
  </hyperlinks>
  <pageMargins left="0.7" right="0.7" top="0.75" bottom="0.75" header="0.3" footer="0.3"/>
  <pageSetup paperSize="8" scale="4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173EF-2B93-4E34-8C93-F4CA63D7B301}">
  <sheetPr>
    <tabColor rgb="FFFFFF00"/>
    <pageSetUpPr fitToPage="1"/>
  </sheetPr>
  <dimension ref="A1:J2"/>
  <sheetViews>
    <sheetView zoomScale="70" zoomScaleNormal="70" zoomScaleSheetLayoutView="50" workbookViewId="0"/>
  </sheetViews>
  <sheetFormatPr defaultRowHeight="18" x14ac:dyDescent="0.45"/>
  <cols>
    <col min="10" max="10" width="21.3984375" customWidth="1"/>
  </cols>
  <sheetData>
    <row r="1" spans="1:10" x14ac:dyDescent="0.45">
      <c r="A1" s="69" t="s">
        <v>279</v>
      </c>
    </row>
    <row r="2" spans="1:10" x14ac:dyDescent="0.45">
      <c r="J2" s="223" t="s">
        <v>126</v>
      </c>
    </row>
  </sheetData>
  <phoneticPr fontId="1"/>
  <hyperlinks>
    <hyperlink ref="A1" location="'⑴CPH English orderform '!R1C1" display="'⑴CPH English orderform '!R1C1" xr:uid="{052C39B7-4A5C-40F5-BD17-FA09E9935276}"/>
    <hyperlink ref="J2" location="'⑴CPH English orderform '!R1C1" display="Return to Order Form" xr:uid="{9D19AACB-133E-4C61-AD3A-2F426623F554}"/>
  </hyperlinks>
  <pageMargins left="0.7" right="0.7" top="0.75" bottom="0.75" header="0.3" footer="0.3"/>
  <pageSetup paperSize="9" scale="7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43391-4BF6-4CC2-86EA-1F0FB3C40C20}">
  <sheetPr>
    <tabColor rgb="FFFFFF00"/>
    <pageSetUpPr fitToPage="1"/>
  </sheetPr>
  <dimension ref="I2"/>
  <sheetViews>
    <sheetView zoomScaleNormal="100" workbookViewId="0"/>
  </sheetViews>
  <sheetFormatPr defaultRowHeight="18" x14ac:dyDescent="0.45"/>
  <cols>
    <col min="9" max="9" width="21.3984375" customWidth="1"/>
  </cols>
  <sheetData>
    <row r="2" spans="9:9" x14ac:dyDescent="0.45">
      <c r="I2" s="60" t="s">
        <v>126</v>
      </c>
    </row>
  </sheetData>
  <phoneticPr fontId="1"/>
  <hyperlinks>
    <hyperlink ref="I2" location="'⑴CPH English orderform '!R1C1" display="Return to Order Form" xr:uid="{81786270-EC4D-401B-BA61-EA8025AC7F64}"/>
  </hyperlinks>
  <pageMargins left="0.7" right="0.7" top="0.75" bottom="0.75" header="0.3" footer="0.3"/>
  <pageSetup paperSize="9" scale="8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35250-3929-47DE-8243-EEB6996AFEEE}">
  <sheetPr>
    <tabColor rgb="FFFFFF00"/>
    <pageSetUpPr fitToPage="1"/>
  </sheetPr>
  <dimension ref="I2"/>
  <sheetViews>
    <sheetView zoomScaleNormal="100" workbookViewId="0">
      <selection activeCell="I2" sqref="I2"/>
    </sheetView>
  </sheetViews>
  <sheetFormatPr defaultRowHeight="18" x14ac:dyDescent="0.45"/>
  <cols>
    <col min="9" max="9" width="21.3984375" customWidth="1"/>
  </cols>
  <sheetData>
    <row r="2" spans="9:9" x14ac:dyDescent="0.45">
      <c r="I2" s="60" t="s">
        <v>126</v>
      </c>
    </row>
  </sheetData>
  <phoneticPr fontId="1"/>
  <hyperlinks>
    <hyperlink ref="I2" location="'⑴CPH English orderform '!R1C1" display="Return to Order Form" xr:uid="{43E89C99-3992-4E7B-B6C7-9C01AC1DAE0C}"/>
  </hyperlinks>
  <pageMargins left="0.7" right="0.7" top="0.75" bottom="0.75" header="0.3" footer="0.3"/>
  <pageSetup paperSize="9" scale="8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8C129-258F-4CF2-B80C-D43FE8B850C0}">
  <sheetPr>
    <tabColor rgb="FFFFFF00"/>
    <pageSetUpPr fitToPage="1"/>
  </sheetPr>
  <dimension ref="H2"/>
  <sheetViews>
    <sheetView zoomScaleNormal="100" zoomScaleSheetLayoutView="64" workbookViewId="0">
      <selection activeCell="H2" sqref="H2"/>
    </sheetView>
  </sheetViews>
  <sheetFormatPr defaultRowHeight="18" x14ac:dyDescent="0.45"/>
  <cols>
    <col min="11" max="11" width="21.3984375" customWidth="1"/>
  </cols>
  <sheetData>
    <row r="2" spans="8:8" x14ac:dyDescent="0.45">
      <c r="H2" s="223" t="s">
        <v>126</v>
      </c>
    </row>
  </sheetData>
  <phoneticPr fontId="1"/>
  <hyperlinks>
    <hyperlink ref="H2" location="'⑴CPH English orderform '!R1C1" display="Return to Order Form" xr:uid="{C2AC3640-9A5B-41C8-B66B-643DB0A19AAA}"/>
  </hyperlinks>
  <pageMargins left="0.7" right="0.7" top="0.75" bottom="0.75" header="0.3" footer="0.3"/>
  <pageSetup paperSize="9" scale="8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71811-F258-4B5F-BE3C-8BC9853AAFF8}">
  <sheetPr>
    <tabColor rgb="FFFFFF00"/>
    <pageSetUpPr fitToPage="1"/>
  </sheetPr>
  <dimension ref="G2"/>
  <sheetViews>
    <sheetView zoomScale="86" zoomScaleNormal="86" workbookViewId="0"/>
  </sheetViews>
  <sheetFormatPr defaultRowHeight="18" x14ac:dyDescent="0.45"/>
  <cols>
    <col min="7" max="7" width="21.3984375" customWidth="1"/>
  </cols>
  <sheetData>
    <row r="2" spans="7:7" x14ac:dyDescent="0.45">
      <c r="G2" s="223" t="s">
        <v>126</v>
      </c>
    </row>
  </sheetData>
  <phoneticPr fontId="1"/>
  <hyperlinks>
    <hyperlink ref="G2" location="'⑴CPH English orderform '!R1C1" display="Return to Order Form" xr:uid="{B80CFE26-A255-4F88-A13D-7D7A3BBCA0AA}"/>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18C6C-69FB-48EF-B342-D74F6CF659D0}">
  <sheetPr>
    <tabColor rgb="FFFFFF00"/>
    <pageSetUpPr fitToPage="1"/>
  </sheetPr>
  <dimension ref="I2"/>
  <sheetViews>
    <sheetView zoomScaleNormal="100" zoomScaleSheetLayoutView="78" workbookViewId="0"/>
  </sheetViews>
  <sheetFormatPr defaultRowHeight="18" x14ac:dyDescent="0.45"/>
  <cols>
    <col min="9" max="9" width="21.3984375" customWidth="1"/>
  </cols>
  <sheetData>
    <row r="2" spans="9:9" x14ac:dyDescent="0.45">
      <c r="I2" s="223" t="s">
        <v>126</v>
      </c>
    </row>
  </sheetData>
  <phoneticPr fontId="1"/>
  <hyperlinks>
    <hyperlink ref="I2" location="'⑴CPH English orderform '!R1C1" display="Return to Order Form" xr:uid="{CB461495-9DCC-4173-B718-F638E0FE6003}"/>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8C632-37FC-488E-96FD-87795BD06AB2}">
  <sheetPr>
    <tabColor rgb="FFFFFF00"/>
    <pageSetUpPr fitToPage="1"/>
  </sheetPr>
  <dimension ref="H2"/>
  <sheetViews>
    <sheetView zoomScaleNormal="100" workbookViewId="0"/>
  </sheetViews>
  <sheetFormatPr defaultRowHeight="18" x14ac:dyDescent="0.45"/>
  <cols>
    <col min="8" max="8" width="21.3984375" customWidth="1"/>
  </cols>
  <sheetData>
    <row r="2" spans="8:8" x14ac:dyDescent="0.45">
      <c r="H2" s="60" t="s">
        <v>126</v>
      </c>
    </row>
  </sheetData>
  <phoneticPr fontId="1"/>
  <hyperlinks>
    <hyperlink ref="H2" location="'⑴CPH English orderform '!R1C1" display="Return to Order Form" xr:uid="{971BB067-98BA-4378-BD11-BC706A828A9E}"/>
  </hyperlinks>
  <pageMargins left="0.7" right="0.7" top="0.75" bottom="0.75" header="0.3" footer="0.3"/>
  <pageSetup paperSize="9" scale="9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06E2-D5C4-4EAB-A1AB-D3166EC2711F}">
  <sheetPr>
    <tabColor rgb="FFFFFF00"/>
    <pageSetUpPr fitToPage="1"/>
  </sheetPr>
  <dimension ref="K2"/>
  <sheetViews>
    <sheetView zoomScaleNormal="100" zoomScaleSheetLayoutView="55" workbookViewId="0"/>
  </sheetViews>
  <sheetFormatPr defaultRowHeight="18" x14ac:dyDescent="0.45"/>
  <sheetData>
    <row r="2" spans="11:11" x14ac:dyDescent="0.45">
      <c r="K2" s="223" t="s">
        <v>126</v>
      </c>
    </row>
  </sheetData>
  <phoneticPr fontId="1"/>
  <hyperlinks>
    <hyperlink ref="K2" location="'⑴CPH English orderform '!R1C1" display="Return to Order Form" xr:uid="{057F9734-6477-4AE6-9475-F570AFF2A824}"/>
  </hyperlinks>
  <pageMargins left="0.7" right="0.7" top="0.75" bottom="0.75" header="0.3" footer="0.3"/>
  <pageSetup paperSize="9" scale="4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0D693-BBF1-40E0-B68A-D6DAACFBABFD}">
  <dimension ref="A1"/>
  <sheetViews>
    <sheetView workbookViewId="0"/>
  </sheetViews>
  <sheetFormatPr defaultRowHeight="18" x14ac:dyDescent="0.45"/>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447A-0580-45FA-8F3A-CE9A5C85F8BA}">
  <sheetPr>
    <tabColor rgb="FFFFFF00"/>
    <pageSetUpPr fitToPage="1"/>
  </sheetPr>
  <dimension ref="L2"/>
  <sheetViews>
    <sheetView topLeftCell="A46" zoomScaleNormal="100" zoomScaleSheetLayoutView="59" workbookViewId="0"/>
  </sheetViews>
  <sheetFormatPr defaultRowHeight="18" x14ac:dyDescent="0.45"/>
  <cols>
    <col min="12" max="12" width="21.3984375" customWidth="1"/>
  </cols>
  <sheetData>
    <row r="2" spans="12:12" x14ac:dyDescent="0.45">
      <c r="L2" s="60" t="s">
        <v>126</v>
      </c>
    </row>
  </sheetData>
  <phoneticPr fontId="1"/>
  <hyperlinks>
    <hyperlink ref="L2" location="'CPH order form'!A1" display="Return to Order Form" xr:uid="{7837B08D-DFD4-4AD1-869C-53962813ED26}"/>
  </hyperlinks>
  <pageMargins left="0.7" right="0.7" top="0.75" bottom="0.75" header="0.3" footer="0.3"/>
  <pageSetup paperSize="9" scale="4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5D80B-6052-4400-9C7C-D4BAE8763557}">
  <sheetPr>
    <tabColor rgb="FFC00000"/>
    <pageSetUpPr fitToPage="1"/>
  </sheetPr>
  <dimension ref="A1:K107"/>
  <sheetViews>
    <sheetView tabSelected="1" zoomScale="60" zoomScaleNormal="60" zoomScaleSheetLayoutView="40" workbookViewId="0">
      <selection activeCell="I2" sqref="I2"/>
    </sheetView>
  </sheetViews>
  <sheetFormatPr defaultColWidth="9" defaultRowHeight="19.2" x14ac:dyDescent="0.45"/>
  <cols>
    <col min="1" max="1" width="9" style="3"/>
    <col min="2" max="2" width="33.8984375" style="3" customWidth="1"/>
    <col min="3" max="3" width="47.8984375" style="3" customWidth="1"/>
    <col min="4" max="4" width="55.19921875" style="3" customWidth="1"/>
    <col min="5" max="5" width="70.8984375" style="3" customWidth="1"/>
    <col min="6" max="6" width="12.5" style="99" customWidth="1"/>
    <col min="7" max="7" width="23.59765625" style="100" customWidth="1"/>
    <col min="8" max="8" width="11.69921875" style="2" customWidth="1"/>
    <col min="9" max="9" width="23.59765625" style="99" customWidth="1"/>
    <col min="10" max="16384" width="9" style="3"/>
  </cols>
  <sheetData>
    <row r="1" spans="1:11" ht="34.200000000000003" customHeight="1" x14ac:dyDescent="0.45">
      <c r="A1" s="96"/>
      <c r="B1" s="97"/>
      <c r="C1" s="98"/>
      <c r="D1" s="98"/>
      <c r="E1" s="98"/>
      <c r="H1" s="101"/>
      <c r="I1" s="99">
        <v>2026</v>
      </c>
      <c r="J1" s="98"/>
      <c r="K1" s="98"/>
    </row>
    <row r="2" spans="1:11" ht="40.049999999999997" customHeight="1" x14ac:dyDescent="0.45">
      <c r="A2" s="98"/>
      <c r="B2" s="308" t="s">
        <v>6</v>
      </c>
      <c r="C2" s="308"/>
      <c r="D2" s="308"/>
      <c r="E2" s="101"/>
      <c r="G2" s="98"/>
      <c r="H2" s="98"/>
      <c r="I2" s="3"/>
    </row>
    <row r="3" spans="1:11" ht="40.049999999999997" customHeight="1" x14ac:dyDescent="0.45">
      <c r="A3" s="98"/>
      <c r="B3" s="308" t="s">
        <v>7</v>
      </c>
      <c r="C3" s="308"/>
      <c r="D3" s="308"/>
      <c r="E3" s="101"/>
      <c r="G3" s="98"/>
      <c r="H3" s="98"/>
      <c r="I3" s="3"/>
    </row>
    <row r="4" spans="1:11" ht="40.049999999999997" customHeight="1" x14ac:dyDescent="0.45">
      <c r="A4" s="98"/>
      <c r="B4" s="325" t="s">
        <v>8</v>
      </c>
      <c r="C4" s="326"/>
      <c r="D4" s="327"/>
      <c r="E4" s="101"/>
      <c r="G4" s="98"/>
      <c r="H4" s="98"/>
      <c r="I4" s="3"/>
    </row>
    <row r="5" spans="1:11" ht="40.049999999999997" customHeight="1" x14ac:dyDescent="0.45">
      <c r="A5" s="98"/>
      <c r="B5" s="325" t="s">
        <v>9</v>
      </c>
      <c r="C5" s="326"/>
      <c r="D5" s="327"/>
      <c r="E5" s="101"/>
      <c r="G5" s="98"/>
      <c r="H5" s="98"/>
      <c r="I5" s="3"/>
    </row>
    <row r="6" spans="1:11" ht="40.049999999999997" customHeight="1" x14ac:dyDescent="0.45">
      <c r="A6" s="98"/>
      <c r="B6" s="308" t="s">
        <v>10</v>
      </c>
      <c r="C6" s="308"/>
      <c r="D6" s="171" t="s">
        <v>11</v>
      </c>
      <c r="E6" s="101"/>
      <c r="G6" s="98"/>
      <c r="H6" s="98"/>
      <c r="I6" s="3"/>
    </row>
    <row r="7" spans="1:11" ht="25.2" customHeight="1" x14ac:dyDescent="0.45">
      <c r="A7" s="98"/>
      <c r="B7" s="98"/>
      <c r="C7" s="98"/>
      <c r="D7" s="98"/>
      <c r="E7" s="98"/>
      <c r="H7" s="101"/>
      <c r="J7" s="98"/>
      <c r="K7" s="98"/>
    </row>
    <row r="8" spans="1:11" ht="25.2" customHeight="1" thickBot="1" x14ac:dyDescent="0.5">
      <c r="A8" s="98"/>
      <c r="B8" s="98"/>
      <c r="C8" s="98"/>
      <c r="D8" s="98"/>
      <c r="E8" s="98"/>
      <c r="H8" s="101"/>
      <c r="J8" s="98"/>
      <c r="K8" s="98"/>
    </row>
    <row r="9" spans="1:11" ht="42" customHeight="1" thickBot="1" x14ac:dyDescent="0.5">
      <c r="A9" s="98"/>
      <c r="B9" s="309" t="s">
        <v>121</v>
      </c>
      <c r="C9" s="310"/>
      <c r="D9" s="310"/>
      <c r="E9" s="310"/>
      <c r="F9" s="310"/>
      <c r="G9" s="310"/>
      <c r="H9" s="310"/>
      <c r="I9" s="311"/>
      <c r="J9" s="98"/>
      <c r="K9" s="98"/>
    </row>
    <row r="10" spans="1:11" s="112" customFormat="1" ht="31.8" customHeight="1" thickBot="1" x14ac:dyDescent="0.5">
      <c r="B10" s="162" t="s">
        <v>166</v>
      </c>
      <c r="C10" s="172" t="s">
        <v>167</v>
      </c>
      <c r="D10" s="173" t="s">
        <v>223</v>
      </c>
      <c r="E10" s="172" t="s">
        <v>178</v>
      </c>
      <c r="F10" s="174" t="s">
        <v>274</v>
      </c>
      <c r="G10" s="175" t="s">
        <v>129</v>
      </c>
      <c r="H10" s="176" t="s">
        <v>128</v>
      </c>
      <c r="I10" s="176"/>
    </row>
    <row r="11" spans="1:11" ht="31.2" customHeight="1" thickTop="1" thickBot="1" x14ac:dyDescent="0.5">
      <c r="A11" s="98"/>
      <c r="B11" s="312" t="s">
        <v>155</v>
      </c>
      <c r="C11" s="302" t="s">
        <v>162</v>
      </c>
      <c r="D11" s="304" t="s">
        <v>157</v>
      </c>
      <c r="E11" s="172" t="s">
        <v>163</v>
      </c>
      <c r="F11" s="178">
        <v>60</v>
      </c>
      <c r="G11" s="175">
        <v>63000</v>
      </c>
      <c r="H11" s="179"/>
      <c r="I11" s="180">
        <f t="shared" ref="I11:I52" si="0">G11*H11</f>
        <v>0</v>
      </c>
      <c r="J11" s="98"/>
      <c r="K11" s="98"/>
    </row>
    <row r="12" spans="1:11" ht="30" customHeight="1" thickTop="1" thickBot="1" x14ac:dyDescent="0.5">
      <c r="A12" s="98"/>
      <c r="B12" s="337"/>
      <c r="C12" s="305"/>
      <c r="D12" s="305"/>
      <c r="E12" s="172" t="s">
        <v>163</v>
      </c>
      <c r="F12" s="178">
        <v>61</v>
      </c>
      <c r="G12" s="175">
        <v>88000</v>
      </c>
      <c r="H12" s="179"/>
      <c r="I12" s="180">
        <f t="shared" si="0"/>
        <v>0</v>
      </c>
      <c r="J12" s="98"/>
      <c r="K12" s="98"/>
    </row>
    <row r="13" spans="1:11" ht="34.200000000000003" customHeight="1" thickTop="1" thickBot="1" x14ac:dyDescent="0.5">
      <c r="A13" s="98"/>
      <c r="B13" s="312" t="s">
        <v>164</v>
      </c>
      <c r="C13" s="301" t="s">
        <v>165</v>
      </c>
      <c r="D13" s="181" t="s">
        <v>168</v>
      </c>
      <c r="E13" s="172" t="s">
        <v>169</v>
      </c>
      <c r="F13" s="182">
        <v>62</v>
      </c>
      <c r="G13" s="183">
        <v>38000</v>
      </c>
      <c r="H13" s="180"/>
      <c r="I13" s="180">
        <f t="shared" si="0"/>
        <v>0</v>
      </c>
      <c r="J13" s="98"/>
      <c r="K13" s="98"/>
    </row>
    <row r="14" spans="1:11" ht="39" customHeight="1" thickTop="1" thickBot="1" x14ac:dyDescent="0.5">
      <c r="A14" s="98"/>
      <c r="B14" s="321"/>
      <c r="C14" s="301" t="s">
        <v>170</v>
      </c>
      <c r="D14" s="184" t="s">
        <v>158</v>
      </c>
      <c r="E14" s="225" t="s">
        <v>171</v>
      </c>
      <c r="F14" s="182">
        <v>2</v>
      </c>
      <c r="G14" s="183">
        <v>50000</v>
      </c>
      <c r="H14" s="180"/>
      <c r="I14" s="180">
        <f t="shared" si="0"/>
        <v>0</v>
      </c>
      <c r="J14" s="98"/>
      <c r="K14" s="98"/>
    </row>
    <row r="15" spans="1:11" ht="39" customHeight="1" thickTop="1" thickBot="1" x14ac:dyDescent="0.5">
      <c r="A15" s="98"/>
      <c r="B15" s="322"/>
      <c r="C15" s="318" t="s">
        <v>456</v>
      </c>
      <c r="D15" s="319"/>
      <c r="E15" s="320"/>
      <c r="F15" s="202"/>
      <c r="G15" s="183"/>
      <c r="H15" s="180"/>
      <c r="I15" s="180"/>
      <c r="J15" s="98"/>
      <c r="K15" s="98"/>
    </row>
    <row r="16" spans="1:11" ht="50.4" customHeight="1" thickTop="1" thickBot="1" x14ac:dyDescent="0.5">
      <c r="A16" s="98"/>
      <c r="B16" s="331" t="s">
        <v>172</v>
      </c>
      <c r="C16" s="214" t="s">
        <v>173</v>
      </c>
      <c r="D16" s="300" t="s">
        <v>174</v>
      </c>
      <c r="E16" s="159" t="s">
        <v>280</v>
      </c>
      <c r="F16" s="182">
        <v>3</v>
      </c>
      <c r="G16" s="183">
        <v>20000</v>
      </c>
      <c r="H16" s="180"/>
      <c r="I16" s="180">
        <f>G16*H16</f>
        <v>0</v>
      </c>
      <c r="J16" s="98"/>
      <c r="K16" s="98"/>
    </row>
    <row r="17" spans="1:11" ht="29.4" customHeight="1" thickTop="1" thickBot="1" x14ac:dyDescent="0.5">
      <c r="A17" s="98"/>
      <c r="B17" s="331"/>
      <c r="C17" s="332" t="s">
        <v>175</v>
      </c>
      <c r="D17" s="334" t="s">
        <v>176</v>
      </c>
      <c r="E17" s="187" t="s">
        <v>177</v>
      </c>
      <c r="F17" s="182">
        <v>4</v>
      </c>
      <c r="G17" s="183">
        <v>50000</v>
      </c>
      <c r="H17" s="180"/>
      <c r="I17" s="180">
        <f t="shared" si="0"/>
        <v>0</v>
      </c>
      <c r="J17" s="98"/>
      <c r="K17" s="98"/>
    </row>
    <row r="18" spans="1:11" ht="29.4" customHeight="1" thickTop="1" thickBot="1" x14ac:dyDescent="0.5">
      <c r="A18" s="98"/>
      <c r="B18" s="331"/>
      <c r="C18" s="333"/>
      <c r="D18" s="335"/>
      <c r="E18" s="187" t="s">
        <v>27</v>
      </c>
      <c r="F18" s="182">
        <v>5</v>
      </c>
      <c r="G18" s="183">
        <v>100000</v>
      </c>
      <c r="H18" s="180"/>
      <c r="I18" s="180">
        <f t="shared" si="0"/>
        <v>0</v>
      </c>
      <c r="J18" s="98"/>
      <c r="K18" s="98"/>
    </row>
    <row r="19" spans="1:11" ht="28.05" customHeight="1" thickTop="1" thickBot="1" x14ac:dyDescent="0.5">
      <c r="A19" s="98"/>
      <c r="B19" s="312" t="s">
        <v>179</v>
      </c>
      <c r="C19" s="188" t="s">
        <v>180</v>
      </c>
      <c r="D19" s="221" t="s">
        <v>181</v>
      </c>
      <c r="E19" s="112" t="s">
        <v>278</v>
      </c>
      <c r="F19" s="182">
        <v>63</v>
      </c>
      <c r="G19" s="183">
        <v>28000</v>
      </c>
      <c r="H19" s="180"/>
      <c r="I19" s="180">
        <f t="shared" si="0"/>
        <v>0</v>
      </c>
      <c r="J19" s="98"/>
      <c r="K19" s="98"/>
    </row>
    <row r="20" spans="1:11" ht="28.05" customHeight="1" thickTop="1" thickBot="1" x14ac:dyDescent="0.5">
      <c r="A20" s="98"/>
      <c r="B20" s="321"/>
      <c r="C20" s="188" t="s">
        <v>182</v>
      </c>
      <c r="D20" s="189" t="s">
        <v>2</v>
      </c>
      <c r="E20" s="190" t="s">
        <v>0</v>
      </c>
      <c r="F20" s="182">
        <v>6</v>
      </c>
      <c r="G20" s="183">
        <v>33000</v>
      </c>
      <c r="H20" s="180"/>
      <c r="I20" s="180">
        <f t="shared" si="0"/>
        <v>0</v>
      </c>
      <c r="J20" s="98"/>
      <c r="K20" s="98"/>
    </row>
    <row r="21" spans="1:11" ht="28.05" customHeight="1" thickTop="1" thickBot="1" x14ac:dyDescent="0.5">
      <c r="A21" s="98"/>
      <c r="B21" s="322"/>
      <c r="C21" s="323" t="s">
        <v>457</v>
      </c>
      <c r="D21" s="319"/>
      <c r="E21" s="320"/>
      <c r="F21" s="182"/>
      <c r="G21" s="183"/>
      <c r="H21" s="180"/>
      <c r="I21" s="180"/>
      <c r="J21" s="98"/>
      <c r="K21" s="98"/>
    </row>
    <row r="22" spans="1:11" ht="29.4" customHeight="1" thickTop="1" thickBot="1" x14ac:dyDescent="0.5">
      <c r="A22" s="98"/>
      <c r="B22" s="312" t="s">
        <v>183</v>
      </c>
      <c r="C22" s="191" t="s">
        <v>184</v>
      </c>
      <c r="D22" s="192" t="s">
        <v>159</v>
      </c>
      <c r="E22" s="195" t="s">
        <v>160</v>
      </c>
      <c r="F22" s="182">
        <v>7</v>
      </c>
      <c r="G22" s="183">
        <v>27000</v>
      </c>
      <c r="H22" s="180"/>
      <c r="I22" s="180">
        <f t="shared" si="0"/>
        <v>0</v>
      </c>
      <c r="J22" s="98"/>
      <c r="K22" s="98"/>
    </row>
    <row r="23" spans="1:11" ht="28.05" customHeight="1" thickTop="1" thickBot="1" x14ac:dyDescent="0.5">
      <c r="A23" s="98"/>
      <c r="B23" s="336"/>
      <c r="C23" s="332" t="s">
        <v>185</v>
      </c>
      <c r="D23" s="334" t="s">
        <v>186</v>
      </c>
      <c r="E23" s="222" t="s">
        <v>187</v>
      </c>
      <c r="F23" s="182">
        <v>8</v>
      </c>
      <c r="G23" s="183">
        <v>92000</v>
      </c>
      <c r="H23" s="180"/>
      <c r="I23" s="180">
        <f t="shared" si="0"/>
        <v>0</v>
      </c>
      <c r="J23" s="98"/>
      <c r="K23" s="98"/>
    </row>
    <row r="24" spans="1:11" ht="28.05" customHeight="1" thickTop="1" thickBot="1" x14ac:dyDescent="0.5">
      <c r="A24" s="98"/>
      <c r="B24" s="313"/>
      <c r="C24" s="333"/>
      <c r="D24" s="335"/>
      <c r="E24" s="187" t="s">
        <v>188</v>
      </c>
      <c r="F24" s="182">
        <v>9</v>
      </c>
      <c r="G24" s="183">
        <v>95000</v>
      </c>
      <c r="H24" s="180"/>
      <c r="I24" s="180">
        <f t="shared" si="0"/>
        <v>0</v>
      </c>
      <c r="J24" s="98"/>
      <c r="K24" s="98"/>
    </row>
    <row r="25" spans="1:11" ht="28.05" customHeight="1" thickTop="1" thickBot="1" x14ac:dyDescent="0.5">
      <c r="A25" s="98"/>
      <c r="B25" s="312" t="s">
        <v>189</v>
      </c>
      <c r="C25" s="172" t="s">
        <v>190</v>
      </c>
      <c r="D25" s="196" t="s">
        <v>191</v>
      </c>
      <c r="E25" s="222" t="s">
        <v>192</v>
      </c>
      <c r="F25" s="182">
        <v>10</v>
      </c>
      <c r="G25" s="183">
        <v>68000</v>
      </c>
      <c r="H25" s="180"/>
      <c r="I25" s="180">
        <f t="shared" si="0"/>
        <v>0</v>
      </c>
      <c r="J25" s="98"/>
      <c r="K25" s="98"/>
    </row>
    <row r="26" spans="1:11" ht="28.05" customHeight="1" thickTop="1" thickBot="1" x14ac:dyDescent="0.5">
      <c r="A26" s="98"/>
      <c r="B26" s="313"/>
      <c r="C26" s="197" t="s">
        <v>193</v>
      </c>
      <c r="D26" s="196" t="s">
        <v>194</v>
      </c>
      <c r="E26" s="187" t="s">
        <v>195</v>
      </c>
      <c r="F26" s="182">
        <v>11</v>
      </c>
      <c r="G26" s="198">
        <v>12000</v>
      </c>
      <c r="H26" s="180"/>
      <c r="I26" s="180">
        <f t="shared" si="0"/>
        <v>0</v>
      </c>
      <c r="J26" s="106"/>
      <c r="K26" s="98"/>
    </row>
    <row r="27" spans="1:11" ht="28.05" customHeight="1" thickTop="1" thickBot="1" x14ac:dyDescent="0.5">
      <c r="A27" s="98"/>
      <c r="B27" s="312" t="s">
        <v>43</v>
      </c>
      <c r="C27" s="332" t="s">
        <v>196</v>
      </c>
      <c r="D27" s="334" t="s">
        <v>197</v>
      </c>
      <c r="E27" s="193" t="s">
        <v>198</v>
      </c>
      <c r="F27" s="182">
        <v>12</v>
      </c>
      <c r="G27" s="183">
        <v>80000</v>
      </c>
      <c r="H27" s="180"/>
      <c r="I27" s="180">
        <f t="shared" si="0"/>
        <v>0</v>
      </c>
      <c r="J27" s="98"/>
      <c r="K27" s="98"/>
    </row>
    <row r="28" spans="1:11" ht="28.05" customHeight="1" thickTop="1" thickBot="1" x14ac:dyDescent="0.5">
      <c r="A28" s="98"/>
      <c r="B28" s="313"/>
      <c r="C28" s="333"/>
      <c r="D28" s="335"/>
      <c r="E28" s="187" t="s">
        <v>47</v>
      </c>
      <c r="F28" s="182">
        <v>13</v>
      </c>
      <c r="G28" s="183">
        <v>35000</v>
      </c>
      <c r="H28" s="180"/>
      <c r="I28" s="180">
        <f t="shared" si="0"/>
        <v>0</v>
      </c>
      <c r="J28" s="98"/>
      <c r="K28" s="98"/>
    </row>
    <row r="29" spans="1:11" ht="28.05" customHeight="1" thickTop="1" thickBot="1" x14ac:dyDescent="0.5">
      <c r="A29" s="98"/>
      <c r="B29" s="162" t="s">
        <v>48</v>
      </c>
      <c r="C29" s="172" t="s">
        <v>199</v>
      </c>
      <c r="D29" s="173" t="s">
        <v>197</v>
      </c>
      <c r="E29" s="187" t="s">
        <v>200</v>
      </c>
      <c r="F29" s="182">
        <v>14</v>
      </c>
      <c r="G29" s="183">
        <v>28000</v>
      </c>
      <c r="H29" s="180"/>
      <c r="I29" s="180">
        <f t="shared" si="0"/>
        <v>0</v>
      </c>
      <c r="J29" s="98"/>
      <c r="K29" s="98"/>
    </row>
    <row r="30" spans="1:11" ht="28.8" customHeight="1" thickTop="1" thickBot="1" x14ac:dyDescent="0.5">
      <c r="A30" s="98"/>
      <c r="B30" s="177" t="s">
        <v>201</v>
      </c>
      <c r="C30" s="185" t="s">
        <v>202</v>
      </c>
      <c r="D30" s="199" t="s">
        <v>203</v>
      </c>
      <c r="E30" s="200" t="s">
        <v>204</v>
      </c>
      <c r="F30" s="182">
        <v>15</v>
      </c>
      <c r="G30" s="183">
        <v>27000</v>
      </c>
      <c r="H30" s="180"/>
      <c r="I30" s="180">
        <f t="shared" si="0"/>
        <v>0</v>
      </c>
      <c r="J30" s="98"/>
      <c r="K30" s="98"/>
    </row>
    <row r="31" spans="1:11" ht="28.8" customHeight="1" thickTop="1" thickBot="1" x14ac:dyDescent="0.5">
      <c r="A31" s="98"/>
      <c r="B31" s="177" t="s">
        <v>205</v>
      </c>
      <c r="C31" s="185" t="s">
        <v>205</v>
      </c>
      <c r="D31" s="199" t="s">
        <v>206</v>
      </c>
      <c r="E31" s="187" t="s">
        <v>207</v>
      </c>
      <c r="F31" s="182">
        <v>16</v>
      </c>
      <c r="G31" s="183">
        <v>50000</v>
      </c>
      <c r="H31" s="180"/>
      <c r="I31" s="180">
        <f t="shared" si="0"/>
        <v>0</v>
      </c>
      <c r="J31" s="98"/>
      <c r="K31" s="98"/>
    </row>
    <row r="32" spans="1:11" ht="76.2" customHeight="1" thickTop="1" thickBot="1" x14ac:dyDescent="0.5">
      <c r="A32" s="98"/>
      <c r="B32" s="162" t="s">
        <v>208</v>
      </c>
      <c r="C32" s="185" t="s">
        <v>209</v>
      </c>
      <c r="D32" s="186" t="s">
        <v>210</v>
      </c>
      <c r="E32" s="105" t="s">
        <v>211</v>
      </c>
      <c r="F32" s="182">
        <v>17</v>
      </c>
      <c r="G32" s="183">
        <v>35000</v>
      </c>
      <c r="H32" s="180"/>
      <c r="I32" s="180">
        <f t="shared" si="0"/>
        <v>0</v>
      </c>
      <c r="J32" s="98"/>
      <c r="K32" s="98"/>
    </row>
    <row r="33" spans="1:11" ht="28.8" customHeight="1" thickTop="1" thickBot="1" x14ac:dyDescent="0.5">
      <c r="A33" s="98"/>
      <c r="B33" s="162" t="s">
        <v>56</v>
      </c>
      <c r="C33" s="172" t="s">
        <v>212</v>
      </c>
      <c r="D33" s="173" t="s">
        <v>213</v>
      </c>
      <c r="E33" s="187" t="s">
        <v>214</v>
      </c>
      <c r="F33" s="182">
        <v>18</v>
      </c>
      <c r="G33" s="183">
        <v>15000</v>
      </c>
      <c r="H33" s="180"/>
      <c r="I33" s="180">
        <f t="shared" si="0"/>
        <v>0</v>
      </c>
      <c r="J33" s="98"/>
      <c r="K33" s="98"/>
    </row>
    <row r="34" spans="1:11" ht="27.6" customHeight="1" thickTop="1" thickBot="1" x14ac:dyDescent="0.5">
      <c r="A34" s="98"/>
      <c r="B34" s="312" t="s">
        <v>215</v>
      </c>
      <c r="C34" s="302" t="s">
        <v>215</v>
      </c>
      <c r="D34" s="304" t="s">
        <v>216</v>
      </c>
      <c r="E34" s="172" t="s">
        <v>217</v>
      </c>
      <c r="F34" s="182">
        <v>19</v>
      </c>
      <c r="G34" s="183">
        <v>10000</v>
      </c>
      <c r="H34" s="180"/>
      <c r="I34" s="180">
        <f t="shared" si="0"/>
        <v>0</v>
      </c>
      <c r="J34" s="98"/>
      <c r="K34" s="98"/>
    </row>
    <row r="35" spans="1:11" ht="27.6" customHeight="1" thickTop="1" thickBot="1" x14ac:dyDescent="0.5">
      <c r="A35" s="98"/>
      <c r="B35" s="324"/>
      <c r="C35" s="303"/>
      <c r="D35" s="303"/>
      <c r="E35" s="112" t="s">
        <v>458</v>
      </c>
      <c r="F35" s="182">
        <v>73</v>
      </c>
      <c r="G35" s="183">
        <v>16000</v>
      </c>
      <c r="H35" s="180"/>
      <c r="I35" s="180">
        <f t="shared" si="0"/>
        <v>0</v>
      </c>
      <c r="J35" s="98"/>
      <c r="K35" s="98"/>
    </row>
    <row r="36" spans="1:11" ht="27.6" customHeight="1" thickTop="1" thickBot="1" x14ac:dyDescent="0.5">
      <c r="A36" s="98"/>
      <c r="B36" s="322"/>
      <c r="C36" s="318" t="s">
        <v>459</v>
      </c>
      <c r="D36" s="319"/>
      <c r="E36" s="320"/>
      <c r="F36" s="182"/>
      <c r="G36" s="183"/>
      <c r="H36" s="180"/>
      <c r="I36" s="180"/>
      <c r="J36" s="98"/>
      <c r="K36" s="98"/>
    </row>
    <row r="37" spans="1:11" ht="28.8" customHeight="1" thickTop="1" thickBot="1" x14ac:dyDescent="0.5">
      <c r="A37" s="98"/>
      <c r="B37" s="162" t="s">
        <v>218</v>
      </c>
      <c r="C37" s="191" t="s">
        <v>219</v>
      </c>
      <c r="D37" s="192" t="s">
        <v>226</v>
      </c>
      <c r="E37" s="187" t="s">
        <v>220</v>
      </c>
      <c r="F37" s="182">
        <v>20</v>
      </c>
      <c r="G37" s="183">
        <v>63000</v>
      </c>
      <c r="H37" s="180"/>
      <c r="I37" s="180">
        <f t="shared" si="0"/>
        <v>0</v>
      </c>
      <c r="J37" s="98"/>
      <c r="K37" s="98"/>
    </row>
    <row r="38" spans="1:11" ht="30" customHeight="1" thickTop="1" thickBot="1" x14ac:dyDescent="0.5">
      <c r="A38" s="98"/>
      <c r="B38" s="162" t="s">
        <v>221</v>
      </c>
      <c r="C38" s="172" t="s">
        <v>221</v>
      </c>
      <c r="D38" s="173" t="s">
        <v>227</v>
      </c>
      <c r="E38" s="172" t="s">
        <v>222</v>
      </c>
      <c r="F38" s="182">
        <v>21</v>
      </c>
      <c r="G38" s="183">
        <v>15000</v>
      </c>
      <c r="H38" s="180"/>
      <c r="I38" s="180">
        <f t="shared" si="0"/>
        <v>0</v>
      </c>
      <c r="J38" s="98"/>
      <c r="K38" s="98"/>
    </row>
    <row r="39" spans="1:11" ht="27" customHeight="1" thickTop="1" thickBot="1" x14ac:dyDescent="0.5">
      <c r="A39" s="98"/>
      <c r="B39" s="312" t="s">
        <v>71</v>
      </c>
      <c r="C39" s="172" t="s">
        <v>71</v>
      </c>
      <c r="D39" s="196" t="s">
        <v>72</v>
      </c>
      <c r="E39" s="201" t="s">
        <v>251</v>
      </c>
      <c r="F39" s="182">
        <v>23</v>
      </c>
      <c r="G39" s="183">
        <v>13510</v>
      </c>
      <c r="H39" s="180"/>
      <c r="I39" s="180">
        <f>G39*H39</f>
        <v>0</v>
      </c>
      <c r="J39" s="98"/>
      <c r="K39" s="98"/>
    </row>
    <row r="40" spans="1:11" ht="27" customHeight="1" thickTop="1" thickBot="1" x14ac:dyDescent="0.5">
      <c r="A40" s="98" t="s">
        <v>161</v>
      </c>
      <c r="B40" s="313"/>
      <c r="C40" s="148" t="s">
        <v>224</v>
      </c>
      <c r="D40" s="173" t="s">
        <v>223</v>
      </c>
      <c r="E40" s="172" t="s">
        <v>225</v>
      </c>
      <c r="F40" s="202">
        <v>68</v>
      </c>
      <c r="G40" s="203">
        <v>3000</v>
      </c>
      <c r="H40" s="180"/>
      <c r="I40" s="204">
        <f>G40*H40</f>
        <v>0</v>
      </c>
      <c r="J40" s="109"/>
      <c r="K40" s="98"/>
    </row>
    <row r="41" spans="1:11" ht="27" customHeight="1" thickTop="1" thickBot="1" x14ac:dyDescent="0.5">
      <c r="A41" s="98"/>
      <c r="B41" s="162" t="s">
        <v>76</v>
      </c>
      <c r="C41" s="191" t="s">
        <v>76</v>
      </c>
      <c r="D41" s="205" t="s">
        <v>3</v>
      </c>
      <c r="E41" s="112" t="s">
        <v>228</v>
      </c>
      <c r="F41" s="182">
        <v>25</v>
      </c>
      <c r="G41" s="183">
        <v>100000</v>
      </c>
      <c r="H41" s="180"/>
      <c r="I41" s="180">
        <f t="shared" si="0"/>
        <v>0</v>
      </c>
      <c r="J41" s="98"/>
      <c r="K41" s="98"/>
    </row>
    <row r="42" spans="1:11" ht="27" customHeight="1" thickTop="1" thickBot="1" x14ac:dyDescent="0.5">
      <c r="A42" s="98"/>
      <c r="B42" s="162" t="s">
        <v>229</v>
      </c>
      <c r="C42" s="172" t="s">
        <v>230</v>
      </c>
      <c r="D42" s="173" t="s">
        <v>174</v>
      </c>
      <c r="E42" s="224" t="s">
        <v>231</v>
      </c>
      <c r="F42" s="182">
        <v>26</v>
      </c>
      <c r="G42" s="183">
        <v>11800</v>
      </c>
      <c r="H42" s="180"/>
      <c r="I42" s="180">
        <f t="shared" si="0"/>
        <v>0</v>
      </c>
      <c r="J42" s="98"/>
      <c r="K42" s="98"/>
    </row>
    <row r="43" spans="1:11" ht="27" customHeight="1" thickTop="1" thickBot="1" x14ac:dyDescent="0.5">
      <c r="A43" s="98"/>
      <c r="B43" s="162" t="s">
        <v>79</v>
      </c>
      <c r="C43" s="191" t="s">
        <v>79</v>
      </c>
      <c r="D43" s="192" t="s">
        <v>3</v>
      </c>
      <c r="E43" s="172" t="s">
        <v>4</v>
      </c>
      <c r="F43" s="182">
        <v>27</v>
      </c>
      <c r="G43" s="183">
        <v>35000</v>
      </c>
      <c r="H43" s="180"/>
      <c r="I43" s="180">
        <f t="shared" si="0"/>
        <v>0</v>
      </c>
      <c r="J43" s="98"/>
      <c r="K43" s="98"/>
    </row>
    <row r="44" spans="1:11" ht="60" customHeight="1" thickTop="1" thickBot="1" x14ac:dyDescent="0.5">
      <c r="A44" s="98"/>
      <c r="B44" s="194" t="s">
        <v>232</v>
      </c>
      <c r="C44" s="188" t="s">
        <v>232</v>
      </c>
      <c r="D44" s="196" t="s">
        <v>275</v>
      </c>
      <c r="E44" s="222" t="s">
        <v>233</v>
      </c>
      <c r="F44" s="182">
        <v>30</v>
      </c>
      <c r="G44" s="183">
        <v>48000</v>
      </c>
      <c r="H44" s="180"/>
      <c r="I44" s="180">
        <f t="shared" si="0"/>
        <v>0</v>
      </c>
      <c r="J44" s="98"/>
      <c r="K44" s="98"/>
    </row>
    <row r="45" spans="1:11" ht="27" customHeight="1" thickTop="1" thickBot="1" x14ac:dyDescent="0.5">
      <c r="A45" s="98"/>
      <c r="B45" s="162" t="s">
        <v>234</v>
      </c>
      <c r="C45" s="172" t="s">
        <v>235</v>
      </c>
      <c r="D45" s="173" t="s">
        <v>252</v>
      </c>
      <c r="E45" s="187" t="s">
        <v>253</v>
      </c>
      <c r="F45" s="182">
        <v>31</v>
      </c>
      <c r="G45" s="183">
        <v>5000</v>
      </c>
      <c r="H45" s="180"/>
      <c r="I45" s="180">
        <f t="shared" si="0"/>
        <v>0</v>
      </c>
      <c r="J45" s="98"/>
      <c r="K45" s="98"/>
    </row>
    <row r="46" spans="1:11" ht="27" customHeight="1" thickTop="1" thickBot="1" x14ac:dyDescent="0.5">
      <c r="A46" s="98"/>
      <c r="B46" s="206" t="s">
        <v>236</v>
      </c>
      <c r="C46" s="207" t="s">
        <v>236</v>
      </c>
      <c r="D46" s="208" t="s">
        <v>95</v>
      </c>
      <c r="E46" s="207" t="s">
        <v>96</v>
      </c>
      <c r="F46" s="113">
        <v>54</v>
      </c>
      <c r="G46" s="209">
        <v>60000</v>
      </c>
      <c r="H46" s="180"/>
      <c r="I46" s="204">
        <f t="shared" si="0"/>
        <v>0</v>
      </c>
      <c r="J46" s="98"/>
      <c r="K46" s="98"/>
    </row>
    <row r="47" spans="1:11" ht="37.200000000000003" customHeight="1" thickTop="1" thickBot="1" x14ac:dyDescent="0.5">
      <c r="A47" s="98"/>
      <c r="B47" s="177" t="s">
        <v>237</v>
      </c>
      <c r="C47" s="197" t="s">
        <v>238</v>
      </c>
      <c r="D47" s="210" t="s">
        <v>239</v>
      </c>
      <c r="E47" s="172" t="s">
        <v>240</v>
      </c>
      <c r="F47" s="211">
        <v>55</v>
      </c>
      <c r="G47" s="212">
        <v>13000</v>
      </c>
      <c r="H47" s="213"/>
      <c r="I47" s="204">
        <f t="shared" si="0"/>
        <v>0</v>
      </c>
      <c r="J47" s="109"/>
      <c r="K47" s="98"/>
    </row>
    <row r="48" spans="1:11" ht="30" customHeight="1" thickTop="1" thickBot="1" x14ac:dyDescent="0.5">
      <c r="A48" s="98"/>
      <c r="B48" s="162" t="s">
        <v>146</v>
      </c>
      <c r="C48" s="214" t="s">
        <v>146</v>
      </c>
      <c r="D48" s="196" t="s">
        <v>241</v>
      </c>
      <c r="E48" s="214" t="s">
        <v>242</v>
      </c>
      <c r="F48" s="215">
        <v>59</v>
      </c>
      <c r="G48" s="212">
        <v>18000</v>
      </c>
      <c r="H48" s="180"/>
      <c r="I48" s="204">
        <f t="shared" si="0"/>
        <v>0</v>
      </c>
      <c r="J48" s="98"/>
      <c r="K48" s="98"/>
    </row>
    <row r="49" spans="1:11" ht="27" customHeight="1" thickTop="1" thickBot="1" x14ac:dyDescent="0.5">
      <c r="A49" s="98" t="s">
        <v>161</v>
      </c>
      <c r="B49" s="168" t="s">
        <v>243</v>
      </c>
      <c r="C49" s="216" t="s">
        <v>243</v>
      </c>
      <c r="D49" s="217" t="s">
        <v>174</v>
      </c>
      <c r="E49" s="172" t="s">
        <v>244</v>
      </c>
      <c r="F49" s="202">
        <v>67</v>
      </c>
      <c r="G49" s="203">
        <v>15000</v>
      </c>
      <c r="H49" s="180"/>
      <c r="I49" s="204">
        <f t="shared" si="0"/>
        <v>0</v>
      </c>
      <c r="J49" s="109"/>
      <c r="K49" s="98"/>
    </row>
    <row r="50" spans="1:11" ht="27" customHeight="1" thickTop="1" thickBot="1" x14ac:dyDescent="0.5">
      <c r="A50" s="98" t="s">
        <v>161</v>
      </c>
      <c r="B50" s="177" t="s">
        <v>245</v>
      </c>
      <c r="C50" s="172" t="s">
        <v>246</v>
      </c>
      <c r="D50" s="218" t="s">
        <v>247</v>
      </c>
      <c r="E50" s="172" t="s">
        <v>248</v>
      </c>
      <c r="F50" s="202">
        <v>69</v>
      </c>
      <c r="G50" s="203">
        <v>10000</v>
      </c>
      <c r="H50" s="180"/>
      <c r="I50" s="204">
        <f t="shared" si="0"/>
        <v>0</v>
      </c>
      <c r="J50" s="98"/>
      <c r="K50" s="98"/>
    </row>
    <row r="51" spans="1:11" ht="27" customHeight="1" thickTop="1" thickBot="1" x14ac:dyDescent="0.5">
      <c r="A51" s="98" t="s">
        <v>161</v>
      </c>
      <c r="B51" s="162" t="s">
        <v>249</v>
      </c>
      <c r="C51" s="172" t="s">
        <v>249</v>
      </c>
      <c r="D51" s="219" t="s">
        <v>174</v>
      </c>
      <c r="E51" s="214" t="s">
        <v>250</v>
      </c>
      <c r="F51" s="211">
        <v>70</v>
      </c>
      <c r="G51" s="209">
        <v>2000</v>
      </c>
      <c r="H51" s="204"/>
      <c r="I51" s="204">
        <f t="shared" si="0"/>
        <v>0</v>
      </c>
      <c r="J51" s="109"/>
      <c r="K51" s="98"/>
    </row>
    <row r="52" spans="1:11" ht="25.2" customHeight="1" thickTop="1" thickBot="1" x14ac:dyDescent="0.5">
      <c r="A52" s="112" t="s">
        <v>161</v>
      </c>
      <c r="B52" s="162" t="s">
        <v>283</v>
      </c>
      <c r="C52" s="172" t="s">
        <v>283</v>
      </c>
      <c r="D52" s="172" t="s">
        <v>284</v>
      </c>
      <c r="E52" s="172" t="s">
        <v>285</v>
      </c>
      <c r="F52" s="226">
        <v>72</v>
      </c>
      <c r="G52" s="227">
        <v>5000</v>
      </c>
      <c r="H52" s="220"/>
      <c r="I52" s="111">
        <f t="shared" si="0"/>
        <v>0</v>
      </c>
      <c r="J52" s="98"/>
      <c r="K52" s="98"/>
    </row>
    <row r="53" spans="1:11" ht="25.2" customHeight="1" thickBot="1" x14ac:dyDescent="0.5">
      <c r="A53" s="112"/>
      <c r="B53" s="113"/>
      <c r="C53" s="112"/>
      <c r="D53" s="112"/>
      <c r="E53" s="112"/>
      <c r="H53" s="114"/>
      <c r="I53" s="115"/>
      <c r="J53" s="98"/>
      <c r="K53" s="98"/>
    </row>
    <row r="54" spans="1:11" ht="42.6" customHeight="1" thickBot="1" x14ac:dyDescent="0.5">
      <c r="A54" s="112"/>
      <c r="B54" s="328" t="s">
        <v>97</v>
      </c>
      <c r="C54" s="329"/>
      <c r="D54" s="329"/>
      <c r="E54" s="329"/>
      <c r="F54" s="329"/>
      <c r="G54" s="329"/>
      <c r="H54" s="329"/>
      <c r="I54" s="330"/>
      <c r="J54" s="98"/>
      <c r="K54" s="98"/>
    </row>
    <row r="55" spans="1:11" ht="33" customHeight="1" thickBot="1" x14ac:dyDescent="0.5">
      <c r="A55" s="112"/>
      <c r="B55" s="314" t="s">
        <v>254</v>
      </c>
      <c r="C55" s="315"/>
      <c r="D55" s="315"/>
      <c r="E55" s="315"/>
      <c r="F55" s="315"/>
      <c r="G55" s="315"/>
      <c r="H55" s="315"/>
      <c r="I55" s="316"/>
      <c r="J55" s="98"/>
      <c r="K55" s="98"/>
    </row>
    <row r="56" spans="1:11" ht="28.05" customHeight="1" thickBot="1" x14ac:dyDescent="0.5">
      <c r="A56" s="112"/>
      <c r="B56" s="116" t="s">
        <v>255</v>
      </c>
      <c r="C56" s="117"/>
      <c r="D56" s="117"/>
      <c r="E56" s="118"/>
      <c r="F56" s="119">
        <v>33</v>
      </c>
      <c r="G56" s="120">
        <v>87000</v>
      </c>
      <c r="H56" s="103"/>
      <c r="I56" s="121">
        <f>G56*H56</f>
        <v>0</v>
      </c>
      <c r="J56" s="98"/>
      <c r="K56" s="98"/>
    </row>
    <row r="57" spans="1:11" ht="28.05" customHeight="1" thickTop="1" thickBot="1" x14ac:dyDescent="0.5">
      <c r="A57" s="112"/>
      <c r="B57" s="122" t="s">
        <v>256</v>
      </c>
      <c r="C57" s="123"/>
      <c r="D57" s="123"/>
      <c r="E57" s="124"/>
      <c r="F57" s="119">
        <v>34</v>
      </c>
      <c r="G57" s="107">
        <v>89700</v>
      </c>
      <c r="H57" s="104"/>
      <c r="I57" s="121">
        <f>G57*H57</f>
        <v>0</v>
      </c>
      <c r="J57" s="98"/>
      <c r="K57" s="98"/>
    </row>
    <row r="58" spans="1:11" ht="28.05" customHeight="1" thickTop="1" thickBot="1" x14ac:dyDescent="0.5">
      <c r="A58" s="112"/>
      <c r="B58" s="122" t="s">
        <v>257</v>
      </c>
      <c r="C58" s="123"/>
      <c r="D58" s="123"/>
      <c r="E58" s="124"/>
      <c r="F58" s="119">
        <v>35</v>
      </c>
      <c r="G58" s="107">
        <v>83620</v>
      </c>
      <c r="H58" s="104"/>
      <c r="I58" s="121">
        <f>G58*H58</f>
        <v>0</v>
      </c>
      <c r="J58" s="106"/>
      <c r="K58" s="106"/>
    </row>
    <row r="59" spans="1:11" ht="28.05" customHeight="1" thickTop="1" thickBot="1" x14ac:dyDescent="0.5">
      <c r="A59" s="112"/>
      <c r="B59" s="122" t="s">
        <v>258</v>
      </c>
      <c r="C59" s="123"/>
      <c r="D59" s="123"/>
      <c r="E59" s="124"/>
      <c r="F59" s="119">
        <v>36</v>
      </c>
      <c r="G59" s="107">
        <v>73900</v>
      </c>
      <c r="H59" s="104"/>
      <c r="I59" s="121">
        <f>G59*H59</f>
        <v>0</v>
      </c>
      <c r="J59" s="98"/>
      <c r="K59" s="98"/>
    </row>
    <row r="60" spans="1:11" ht="28.05" customHeight="1" thickTop="1" thickBot="1" x14ac:dyDescent="0.5">
      <c r="A60" s="112"/>
      <c r="B60" s="125" t="s">
        <v>259</v>
      </c>
      <c r="C60" s="126"/>
      <c r="D60" s="126"/>
      <c r="E60" s="127"/>
      <c r="F60" s="128">
        <v>37</v>
      </c>
      <c r="G60" s="129">
        <v>87000</v>
      </c>
      <c r="H60" s="111"/>
      <c r="I60" s="121">
        <f>G60*H60</f>
        <v>0</v>
      </c>
      <c r="J60" s="98"/>
      <c r="K60" s="98"/>
    </row>
    <row r="61" spans="1:11" ht="35.4" customHeight="1" thickBot="1" x14ac:dyDescent="0.5">
      <c r="A61" s="112"/>
      <c r="B61" s="112"/>
      <c r="C61" s="112"/>
      <c r="D61" s="112"/>
      <c r="E61" s="112"/>
      <c r="H61" s="113"/>
      <c r="J61" s="98"/>
      <c r="K61" s="98"/>
    </row>
    <row r="62" spans="1:11" ht="33" customHeight="1" thickBot="1" x14ac:dyDescent="0.5">
      <c r="A62" s="112"/>
      <c r="B62" s="314" t="s">
        <v>260</v>
      </c>
      <c r="C62" s="315"/>
      <c r="D62" s="315"/>
      <c r="E62" s="315"/>
      <c r="F62" s="317"/>
      <c r="G62" s="315"/>
      <c r="H62" s="315"/>
      <c r="I62" s="316"/>
      <c r="J62" s="98"/>
      <c r="K62" s="98"/>
    </row>
    <row r="63" spans="1:11" ht="28.05" customHeight="1" thickBot="1" x14ac:dyDescent="0.5">
      <c r="A63" s="112"/>
      <c r="B63" s="132" t="s">
        <v>261</v>
      </c>
      <c r="C63" s="117"/>
      <c r="D63" s="117"/>
      <c r="E63" s="118"/>
      <c r="F63" s="133">
        <v>40</v>
      </c>
      <c r="G63" s="130">
        <v>22000</v>
      </c>
      <c r="H63" s="102"/>
      <c r="I63" s="131">
        <f t="shared" ref="I63:I69" si="1">G63*H63</f>
        <v>0</v>
      </c>
      <c r="J63" s="98"/>
      <c r="K63" s="98"/>
    </row>
    <row r="64" spans="1:11" ht="28.05" customHeight="1" thickTop="1" thickBot="1" x14ac:dyDescent="0.5">
      <c r="A64" s="112"/>
      <c r="B64" s="134" t="s">
        <v>262</v>
      </c>
      <c r="C64" s="123"/>
      <c r="D64" s="123"/>
      <c r="E64" s="124"/>
      <c r="F64" s="135">
        <v>41</v>
      </c>
      <c r="G64" s="107">
        <v>3300</v>
      </c>
      <c r="H64" s="104"/>
      <c r="I64" s="131">
        <f t="shared" si="1"/>
        <v>0</v>
      </c>
      <c r="J64" s="98"/>
      <c r="K64" s="98"/>
    </row>
    <row r="65" spans="1:11" ht="28.05" customHeight="1" thickTop="1" thickBot="1" x14ac:dyDescent="0.5">
      <c r="A65" s="112"/>
      <c r="B65" s="122" t="s">
        <v>263</v>
      </c>
      <c r="C65" s="123"/>
      <c r="D65" s="123"/>
      <c r="E65" s="124"/>
      <c r="F65" s="135">
        <v>42</v>
      </c>
      <c r="G65" s="107">
        <v>18000</v>
      </c>
      <c r="H65" s="104"/>
      <c r="I65" s="131">
        <f t="shared" si="1"/>
        <v>0</v>
      </c>
      <c r="J65" s="98"/>
      <c r="K65" s="98"/>
    </row>
    <row r="66" spans="1:11" ht="28.05" customHeight="1" thickTop="1" thickBot="1" x14ac:dyDescent="0.5">
      <c r="A66" s="112"/>
      <c r="B66" s="122" t="s">
        <v>264</v>
      </c>
      <c r="C66" s="123"/>
      <c r="D66" s="123"/>
      <c r="E66" s="124"/>
      <c r="F66" s="135">
        <v>43</v>
      </c>
      <c r="G66" s="107">
        <v>27000</v>
      </c>
      <c r="H66" s="104"/>
      <c r="I66" s="131">
        <f t="shared" si="1"/>
        <v>0</v>
      </c>
      <c r="J66" s="98"/>
      <c r="K66" s="98"/>
    </row>
    <row r="67" spans="1:11" ht="28.05" customHeight="1" thickTop="1" thickBot="1" x14ac:dyDescent="0.5">
      <c r="A67" s="112" t="s">
        <v>161</v>
      </c>
      <c r="B67" s="136" t="s">
        <v>265</v>
      </c>
      <c r="C67" s="137"/>
      <c r="D67" s="137"/>
      <c r="E67" s="138"/>
      <c r="F67" s="135">
        <v>71</v>
      </c>
      <c r="G67" s="110">
        <v>22000</v>
      </c>
      <c r="H67" s="104"/>
      <c r="I67" s="131">
        <f t="shared" si="1"/>
        <v>0</v>
      </c>
      <c r="J67" s="98"/>
      <c r="K67" s="98"/>
    </row>
    <row r="68" spans="1:11" ht="28.05" customHeight="1" thickTop="1" thickBot="1" x14ac:dyDescent="0.5">
      <c r="A68" s="112"/>
      <c r="B68" s="122" t="s">
        <v>266</v>
      </c>
      <c r="C68" s="123"/>
      <c r="D68" s="123"/>
      <c r="E68" s="124"/>
      <c r="F68" s="135">
        <v>45</v>
      </c>
      <c r="G68" s="107">
        <v>6000</v>
      </c>
      <c r="H68" s="104"/>
      <c r="I68" s="131">
        <f t="shared" si="1"/>
        <v>0</v>
      </c>
      <c r="J68" s="98"/>
      <c r="K68" s="98"/>
    </row>
    <row r="69" spans="1:11" ht="28.05" customHeight="1" thickTop="1" thickBot="1" x14ac:dyDescent="0.5">
      <c r="A69" s="112"/>
      <c r="B69" s="125" t="s">
        <v>267</v>
      </c>
      <c r="C69" s="126"/>
      <c r="D69" s="126"/>
      <c r="E69" s="127"/>
      <c r="F69" s="128">
        <v>46</v>
      </c>
      <c r="G69" s="129">
        <v>12000</v>
      </c>
      <c r="H69" s="111"/>
      <c r="I69" s="131">
        <f t="shared" si="1"/>
        <v>0</v>
      </c>
      <c r="J69" s="98"/>
      <c r="K69" s="98"/>
    </row>
    <row r="70" spans="1:11" ht="25.2" customHeight="1" thickBot="1" x14ac:dyDescent="0.5">
      <c r="A70" s="112"/>
      <c r="B70" s="112"/>
      <c r="C70" s="112"/>
      <c r="D70" s="112"/>
      <c r="E70" s="112"/>
      <c r="H70" s="113"/>
      <c r="J70" s="98"/>
      <c r="K70" s="98"/>
    </row>
    <row r="71" spans="1:11" ht="30" customHeight="1" thickBot="1" x14ac:dyDescent="0.5">
      <c r="A71" s="112"/>
      <c r="B71" s="314" t="s">
        <v>268</v>
      </c>
      <c r="C71" s="315"/>
      <c r="D71" s="315"/>
      <c r="E71" s="315"/>
      <c r="F71" s="315"/>
      <c r="G71" s="315"/>
      <c r="H71" s="315"/>
      <c r="I71" s="316"/>
      <c r="J71" s="98"/>
      <c r="K71" s="98"/>
    </row>
    <row r="72" spans="1:11" ht="28.05" customHeight="1" thickTop="1" thickBot="1" x14ac:dyDescent="0.5">
      <c r="A72" s="112"/>
      <c r="B72" s="122" t="s">
        <v>282</v>
      </c>
      <c r="C72" s="123"/>
      <c r="D72" s="139"/>
      <c r="E72" s="124"/>
      <c r="F72" s="140">
        <v>47</v>
      </c>
      <c r="G72" s="107">
        <v>20000</v>
      </c>
      <c r="H72" s="104"/>
      <c r="I72" s="141">
        <f t="shared" ref="I72:I79" si="2">G72*H72</f>
        <v>0</v>
      </c>
      <c r="J72" s="98"/>
      <c r="K72" s="98"/>
    </row>
    <row r="73" spans="1:11" ht="28.05" customHeight="1" thickTop="1" thickBot="1" x14ac:dyDescent="0.5">
      <c r="A73" s="112"/>
      <c r="B73" s="122" t="s">
        <v>266</v>
      </c>
      <c r="C73" s="123"/>
      <c r="D73" s="123"/>
      <c r="E73" s="124"/>
      <c r="F73" s="140">
        <v>48</v>
      </c>
      <c r="G73" s="107">
        <v>6000</v>
      </c>
      <c r="H73" s="104"/>
      <c r="I73" s="141">
        <f t="shared" si="2"/>
        <v>0</v>
      </c>
      <c r="J73" s="98"/>
      <c r="K73" s="98"/>
    </row>
    <row r="74" spans="1:11" ht="28.05" customHeight="1" thickTop="1" thickBot="1" x14ac:dyDescent="0.5">
      <c r="A74" s="112"/>
      <c r="B74" s="136" t="s">
        <v>267</v>
      </c>
      <c r="C74" s="137"/>
      <c r="D74" s="137"/>
      <c r="E74" s="138"/>
      <c r="F74" s="142">
        <v>49</v>
      </c>
      <c r="G74" s="110">
        <v>12000</v>
      </c>
      <c r="H74" s="108"/>
      <c r="I74" s="141">
        <f t="shared" si="2"/>
        <v>0</v>
      </c>
      <c r="J74" s="98"/>
      <c r="K74" s="98"/>
    </row>
    <row r="75" spans="1:11" ht="28.05" customHeight="1" thickTop="1" thickBot="1" x14ac:dyDescent="0.5">
      <c r="A75" s="112"/>
      <c r="B75" s="136" t="s">
        <v>269</v>
      </c>
      <c r="C75" s="137"/>
      <c r="D75" s="137"/>
      <c r="E75" s="138"/>
      <c r="F75" s="142">
        <v>50</v>
      </c>
      <c r="G75" s="110">
        <v>14000</v>
      </c>
      <c r="H75" s="108"/>
      <c r="I75" s="143">
        <f t="shared" si="2"/>
        <v>0</v>
      </c>
      <c r="J75" s="98"/>
      <c r="K75" s="98"/>
    </row>
    <row r="76" spans="1:11" ht="28.05" customHeight="1" thickTop="1" thickBot="1" x14ac:dyDescent="0.5">
      <c r="A76" s="112"/>
      <c r="B76" s="122" t="s">
        <v>270</v>
      </c>
      <c r="C76" s="123"/>
      <c r="D76" s="123"/>
      <c r="E76" s="124"/>
      <c r="F76" s="135">
        <v>52</v>
      </c>
      <c r="G76" s="107">
        <v>8000</v>
      </c>
      <c r="H76" s="104"/>
      <c r="I76" s="144">
        <f>G76*H76</f>
        <v>0</v>
      </c>
      <c r="J76" s="98"/>
      <c r="K76" s="98"/>
    </row>
    <row r="77" spans="1:11" ht="28.05" customHeight="1" thickTop="1" thickBot="1" x14ac:dyDescent="0.5">
      <c r="A77" s="112"/>
      <c r="B77" s="160" t="s">
        <v>271</v>
      </c>
      <c r="C77" s="123"/>
      <c r="D77" s="123"/>
      <c r="E77" s="124"/>
      <c r="F77" s="135">
        <v>53</v>
      </c>
      <c r="G77" s="107">
        <v>17000</v>
      </c>
      <c r="H77" s="104"/>
      <c r="I77" s="144">
        <f t="shared" si="2"/>
        <v>0</v>
      </c>
      <c r="J77" s="98"/>
      <c r="K77" s="98"/>
    </row>
    <row r="78" spans="1:11" ht="28.05" customHeight="1" thickTop="1" thickBot="1" x14ac:dyDescent="0.5">
      <c r="A78" s="112"/>
      <c r="B78" s="161" t="s">
        <v>272</v>
      </c>
      <c r="C78" s="145"/>
      <c r="D78" s="123"/>
      <c r="E78" s="124"/>
      <c r="F78" s="135">
        <v>57</v>
      </c>
      <c r="G78" s="107">
        <v>7000</v>
      </c>
      <c r="H78" s="104"/>
      <c r="I78" s="144">
        <f t="shared" si="2"/>
        <v>0</v>
      </c>
      <c r="J78" s="98"/>
      <c r="K78" s="98"/>
    </row>
    <row r="79" spans="1:11" ht="28.05" customHeight="1" thickTop="1" thickBot="1" x14ac:dyDescent="0.5">
      <c r="A79" s="112"/>
      <c r="B79" s="125" t="s">
        <v>273</v>
      </c>
      <c r="C79" s="126"/>
      <c r="D79" s="126"/>
      <c r="E79" s="127"/>
      <c r="F79" s="128">
        <v>58</v>
      </c>
      <c r="G79" s="129">
        <v>22000</v>
      </c>
      <c r="H79" s="146"/>
      <c r="I79" s="147">
        <f t="shared" si="2"/>
        <v>0</v>
      </c>
      <c r="J79" s="98"/>
      <c r="K79" s="98"/>
    </row>
    <row r="80" spans="1:11" ht="25.2" customHeight="1" thickBot="1" x14ac:dyDescent="0.5">
      <c r="A80" s="112"/>
      <c r="B80" s="112"/>
      <c r="C80" s="112"/>
      <c r="D80" s="112"/>
      <c r="E80" s="112"/>
      <c r="H80" s="113"/>
      <c r="J80" s="98"/>
      <c r="K80" s="98"/>
    </row>
    <row r="81" spans="1:11" ht="37.200000000000003" customHeight="1" thickBot="1" x14ac:dyDescent="0.5">
      <c r="A81" s="112"/>
      <c r="B81" s="314" t="s">
        <v>113</v>
      </c>
      <c r="C81" s="315"/>
      <c r="D81" s="315"/>
      <c r="E81" s="315"/>
      <c r="F81" s="315"/>
      <c r="G81" s="315"/>
      <c r="H81" s="316"/>
      <c r="I81" s="170" t="s">
        <v>114</v>
      </c>
      <c r="J81" s="98"/>
      <c r="K81" s="98"/>
    </row>
    <row r="82" spans="1:11" ht="28.05" customHeight="1" x14ac:dyDescent="0.45">
      <c r="A82" s="112"/>
      <c r="B82" s="163" t="s">
        <v>115</v>
      </c>
      <c r="C82" s="112"/>
      <c r="D82" s="112"/>
      <c r="E82" s="112"/>
      <c r="F82" s="113"/>
      <c r="G82" s="164"/>
      <c r="H82" s="113"/>
      <c r="I82" s="165"/>
      <c r="J82" s="98"/>
      <c r="K82" s="98"/>
    </row>
    <row r="83" spans="1:11" ht="28.05" customHeight="1" thickBot="1" x14ac:dyDescent="0.5">
      <c r="A83" s="112"/>
      <c r="B83" s="125" t="s">
        <v>116</v>
      </c>
      <c r="C83" s="126"/>
      <c r="D83" s="126"/>
      <c r="E83" s="126"/>
      <c r="F83" s="166"/>
      <c r="G83" s="167"/>
      <c r="H83" s="166"/>
      <c r="I83" s="168"/>
      <c r="J83" s="98"/>
      <c r="K83" s="98"/>
    </row>
    <row r="84" spans="1:11" ht="25.2" customHeight="1" x14ac:dyDescent="0.45">
      <c r="A84" s="112"/>
      <c r="B84" s="97"/>
      <c r="C84" s="97"/>
      <c r="D84" s="97"/>
      <c r="E84" s="97"/>
      <c r="F84" s="149"/>
      <c r="G84" s="149"/>
      <c r="H84" s="97"/>
      <c r="J84" s="152"/>
      <c r="K84" s="152"/>
    </row>
    <row r="85" spans="1:11" ht="28.05" customHeight="1" x14ac:dyDescent="0.45">
      <c r="A85" s="98"/>
      <c r="B85" s="169" t="s">
        <v>117</v>
      </c>
      <c r="C85" s="112"/>
      <c r="D85" s="112"/>
      <c r="E85" s="112"/>
      <c r="H85" s="113"/>
      <c r="J85" s="152"/>
      <c r="K85" s="152"/>
    </row>
    <row r="86" spans="1:11" ht="28.05" customHeight="1" x14ac:dyDescent="0.45">
      <c r="A86" s="98"/>
      <c r="B86" s="169"/>
      <c r="C86" s="112"/>
      <c r="D86" s="112"/>
      <c r="E86" s="112"/>
      <c r="H86" s="113"/>
      <c r="J86" s="152"/>
      <c r="K86" s="152"/>
    </row>
    <row r="87" spans="1:11" ht="28.05" customHeight="1" thickBot="1" x14ac:dyDescent="0.5">
      <c r="A87" s="98"/>
      <c r="B87" s="169" t="s">
        <v>119</v>
      </c>
      <c r="C87" s="112"/>
      <c r="D87" s="112"/>
      <c r="E87" s="112"/>
      <c r="F87" s="150"/>
      <c r="G87" s="151"/>
      <c r="H87" s="152"/>
      <c r="I87" s="150"/>
      <c r="J87" s="152"/>
      <c r="K87" s="152"/>
    </row>
    <row r="88" spans="1:11" ht="28.05" customHeight="1" thickTop="1" x14ac:dyDescent="0.45">
      <c r="A88" s="98"/>
      <c r="B88" s="169" t="s">
        <v>152</v>
      </c>
      <c r="C88" s="112"/>
      <c r="D88" s="98"/>
      <c r="E88" s="98"/>
      <c r="F88" s="150"/>
      <c r="G88" s="306" t="s">
        <v>120</v>
      </c>
      <c r="H88" s="307"/>
      <c r="I88" s="153">
        <v>2700000</v>
      </c>
      <c r="J88" s="152"/>
      <c r="K88" s="152"/>
    </row>
    <row r="89" spans="1:11" ht="28.05" customHeight="1" x14ac:dyDescent="0.45">
      <c r="A89" s="98"/>
      <c r="B89" s="169" t="s">
        <v>153</v>
      </c>
      <c r="C89" s="112"/>
      <c r="D89" s="98"/>
      <c r="E89" s="98"/>
      <c r="F89" s="150"/>
      <c r="G89" s="338" t="s">
        <v>121</v>
      </c>
      <c r="H89" s="339"/>
      <c r="I89" s="154">
        <f>SUM(I11:I52)</f>
        <v>0</v>
      </c>
      <c r="J89" s="152"/>
      <c r="K89" s="152"/>
    </row>
    <row r="90" spans="1:11" ht="28.05" customHeight="1" x14ac:dyDescent="0.45">
      <c r="A90" s="98"/>
      <c r="B90" s="169" t="s">
        <v>118</v>
      </c>
      <c r="C90" s="112"/>
      <c r="D90" s="98"/>
      <c r="E90" s="98"/>
      <c r="F90" s="150"/>
      <c r="G90" s="338" t="s">
        <v>97</v>
      </c>
      <c r="H90" s="339"/>
      <c r="I90" s="154">
        <f>SUM(I56:I60,I63:I69,I72:I79)</f>
        <v>0</v>
      </c>
      <c r="J90" s="152"/>
      <c r="K90" s="152"/>
    </row>
    <row r="91" spans="1:11" ht="28.05" customHeight="1" x14ac:dyDescent="0.45">
      <c r="A91" s="98"/>
      <c r="B91" s="169" t="s">
        <v>154</v>
      </c>
      <c r="C91" s="112"/>
      <c r="D91" s="98"/>
      <c r="E91" s="98"/>
      <c r="F91" s="150"/>
      <c r="G91" s="340" t="s">
        <v>122</v>
      </c>
      <c r="H91" s="341"/>
      <c r="I91" s="155">
        <f>SUM(I88:I90)</f>
        <v>2700000</v>
      </c>
      <c r="J91" s="152"/>
      <c r="K91" s="152"/>
    </row>
    <row r="92" spans="1:11" ht="28.05" customHeight="1" thickBot="1" x14ac:dyDescent="0.5">
      <c r="A92" s="98"/>
      <c r="B92" s="169" t="s">
        <v>134</v>
      </c>
      <c r="C92" s="112"/>
      <c r="D92" s="98"/>
      <c r="E92" s="98"/>
      <c r="F92" s="150"/>
      <c r="G92" s="340" t="s">
        <v>123</v>
      </c>
      <c r="H92" s="341"/>
      <c r="I92" s="156">
        <f>I91*0.1</f>
        <v>270000</v>
      </c>
      <c r="J92" s="152"/>
      <c r="K92" s="152"/>
    </row>
    <row r="93" spans="1:11" ht="34.200000000000003" customHeight="1" thickTop="1" thickBot="1" x14ac:dyDescent="0.5">
      <c r="A93" s="98"/>
      <c r="B93" s="98"/>
      <c r="C93" s="98"/>
      <c r="D93" s="98"/>
      <c r="E93" s="98"/>
      <c r="F93" s="150"/>
      <c r="G93" s="342" t="s">
        <v>124</v>
      </c>
      <c r="H93" s="343"/>
      <c r="I93" s="157">
        <f>SUM(I91:I92)</f>
        <v>2970000</v>
      </c>
      <c r="J93" s="98"/>
      <c r="K93" s="98"/>
    </row>
    <row r="94" spans="1:11" ht="18" customHeight="1" thickTop="1" x14ac:dyDescent="0.45">
      <c r="A94" s="98"/>
      <c r="B94" s="98"/>
      <c r="C94" s="98"/>
      <c r="D94" s="98"/>
      <c r="E94" s="98"/>
      <c r="F94" s="150"/>
      <c r="G94" s="99"/>
      <c r="H94" s="98"/>
      <c r="I94" s="150"/>
      <c r="J94" s="98"/>
      <c r="K94" s="98"/>
    </row>
    <row r="95" spans="1:11" ht="18" customHeight="1" x14ac:dyDescent="0.45">
      <c r="A95" s="98"/>
      <c r="B95" s="98"/>
      <c r="C95" s="98"/>
      <c r="D95" s="98"/>
      <c r="E95" s="98"/>
      <c r="F95" s="150"/>
      <c r="G95" s="99"/>
      <c r="H95" s="3"/>
      <c r="I95" s="98"/>
    </row>
    <row r="96" spans="1:11" x14ac:dyDescent="0.45">
      <c r="B96" s="98"/>
      <c r="C96" s="98"/>
      <c r="D96" s="98"/>
      <c r="E96" s="98"/>
      <c r="G96" s="99"/>
      <c r="H96" s="3"/>
      <c r="I96" s="3"/>
    </row>
    <row r="97" spans="2:9" x14ac:dyDescent="0.45">
      <c r="B97" s="98"/>
      <c r="C97" s="98"/>
      <c r="D97" s="98"/>
      <c r="E97" s="98"/>
      <c r="G97" s="99"/>
      <c r="H97" s="3"/>
      <c r="I97" s="3"/>
    </row>
    <row r="98" spans="2:9" x14ac:dyDescent="0.45">
      <c r="B98" s="98"/>
      <c r="C98" s="98"/>
      <c r="D98" s="98"/>
      <c r="E98" s="98"/>
      <c r="G98" s="99"/>
      <c r="H98" s="3"/>
      <c r="I98" s="3"/>
    </row>
    <row r="99" spans="2:9" x14ac:dyDescent="0.45">
      <c r="G99" s="99"/>
      <c r="H99" s="3"/>
      <c r="I99" s="3"/>
    </row>
    <row r="100" spans="2:9" x14ac:dyDescent="0.45">
      <c r="G100" s="99"/>
      <c r="H100" s="3"/>
      <c r="I100" s="3"/>
    </row>
    <row r="101" spans="2:9" x14ac:dyDescent="0.45">
      <c r="H101" s="101"/>
      <c r="I101" s="3"/>
    </row>
    <row r="102" spans="2:9" x14ac:dyDescent="0.45">
      <c r="B102" s="158"/>
      <c r="H102" s="101"/>
    </row>
    <row r="103" spans="2:9" x14ac:dyDescent="0.45">
      <c r="B103" s="158"/>
      <c r="H103" s="101"/>
    </row>
    <row r="104" spans="2:9" x14ac:dyDescent="0.45">
      <c r="B104" s="158"/>
    </row>
    <row r="107" spans="2:9" x14ac:dyDescent="0.45">
      <c r="B107" s="158"/>
    </row>
  </sheetData>
  <mergeCells count="39">
    <mergeCell ref="G89:H89"/>
    <mergeCell ref="G90:H90"/>
    <mergeCell ref="G91:H91"/>
    <mergeCell ref="G92:H92"/>
    <mergeCell ref="G93:H93"/>
    <mergeCell ref="B2:D2"/>
    <mergeCell ref="B3:D3"/>
    <mergeCell ref="B5:D5"/>
    <mergeCell ref="B54:I54"/>
    <mergeCell ref="B16:B18"/>
    <mergeCell ref="C17:C18"/>
    <mergeCell ref="D17:D18"/>
    <mergeCell ref="B22:B24"/>
    <mergeCell ref="C23:C24"/>
    <mergeCell ref="D23:D24"/>
    <mergeCell ref="B25:B26"/>
    <mergeCell ref="B27:B28"/>
    <mergeCell ref="C27:C28"/>
    <mergeCell ref="D27:D28"/>
    <mergeCell ref="B4:D4"/>
    <mergeCell ref="B11:B12"/>
    <mergeCell ref="B6:C6"/>
    <mergeCell ref="B9:I9"/>
    <mergeCell ref="B39:B40"/>
    <mergeCell ref="B55:I55"/>
    <mergeCell ref="B62:I62"/>
    <mergeCell ref="C15:E15"/>
    <mergeCell ref="B13:B15"/>
    <mergeCell ref="B19:B21"/>
    <mergeCell ref="C21:E21"/>
    <mergeCell ref="C36:E36"/>
    <mergeCell ref="B34:B36"/>
    <mergeCell ref="C34:C35"/>
    <mergeCell ref="D34:D35"/>
    <mergeCell ref="C11:C12"/>
    <mergeCell ref="D11:D12"/>
    <mergeCell ref="G88:H88"/>
    <mergeCell ref="B71:I71"/>
    <mergeCell ref="B81:H81"/>
  </mergeCells>
  <phoneticPr fontId="1"/>
  <dataValidations count="5">
    <dataValidation type="list" allowBlank="1" showInputMessage="1" showErrorMessage="1" sqref="I84" xr:uid="{28F5E413-B821-4A30-860D-610DCB4CCE7D}">
      <formula1>"選択してください,ｽｰﾊﾟｰｽﾊﾟｰﾌﾞｰﾑ仕様,ﾔﾏﾊﾌﾞｰﾑ仕様"</formula1>
    </dataValidation>
    <dataValidation type="custom" allowBlank="1" showInputMessage="1" showErrorMessage="1" error="You can choose either &quot;option62&quot;_x000a_or &quot;option2.It is not possible to select both options." sqref="H14" xr:uid="{CEAC2A1F-6773-429D-B7EB-69F2B812CEC7}">
      <formula1>OR(H14&lt;&gt;1,H13="")</formula1>
    </dataValidation>
    <dataValidation type="custom" allowBlank="1" showInputMessage="1" showErrorMessage="1" error="You can choose either &quot;option62&quot; or &quot;option2.&quot; It is not possible to select both options." sqref="H13" xr:uid="{3931CF91-C197-44FC-9325-3C6776E1C5FD}">
      <formula1>OR(H14&lt;&gt;1,H13="")</formula1>
    </dataValidation>
    <dataValidation type="custom" allowBlank="1" showInputMessage="1" showErrorMessage="1" error="You can choose either&quot;option63&quot;or &quot;option6.It is not possible to select both options." sqref="H19" xr:uid="{76CDFE9E-7BA1-4A32-837F-A7F16234D3AC}">
      <formula1>OR(H20&lt;&gt;1,H19="")</formula1>
    </dataValidation>
    <dataValidation type="custom" allowBlank="1" showInputMessage="1" showErrorMessage="1" error="You can choose either&quot;option63&quot;or &quot;option6&quot;. It is not possible to select both options." sqref="H20" xr:uid="{0CCD3FA8-F301-4E16-9310-604E2074245B}">
      <formula1>OR(H20&lt;&gt;1,H19="")</formula1>
    </dataValidation>
  </dataValidations>
  <hyperlinks>
    <hyperlink ref="E28" location="'Gunwale Aluminum Special'!R1C1" display="Aluminum Special" xr:uid="{3C06610C-7978-4ABD-AF4A-1FF3ACD64005}"/>
    <hyperlink ref="E33" location="'Lead to inner keel '!R1C1" display="Rear Lead on Inner Keel" xr:uid="{3CEA4CC2-7017-41D3-93E5-C496892A6C52}"/>
    <hyperlink ref="E37" location="'EVA Foam　'!R1C1" display="EVA Foam Attached" xr:uid="{31F52C9B-7739-48BA-872A-8A0EA530013E}"/>
    <hyperlink ref="E39" location="'ファクトリーゼロ製 カーボンエクステンション'!A1" display="ファクトリーゼロ製　カーボンエクステンション" xr:uid="{B2328D0C-09F3-4BC2-97F7-5294F743A5C6}"/>
    <hyperlink ref="E42" location="'Wint Jib Peak Fitting'!R1C1" display="With Jib Peak Fitting" xr:uid="{3356D90B-14C5-493D-8516-AE3B65E87D80}"/>
    <hyperlink ref="E45" location="Allen!R1C1" display="Allen　4 Pieces" xr:uid="{16BEB621-5C77-4767-AF89-2ADD32335FA5}"/>
    <hyperlink ref="E18" location="Carbon!R1C1" display="Carbon" xr:uid="{002637BB-C65F-4036-9EDD-6D7B3EB0264E}"/>
    <hyperlink ref="E20" location="'Center Raising Purchase 1.4'!R1C1" display="1/4" xr:uid="{5A835666-929C-4C93-80F8-C0BF7A9AC4B5}"/>
    <hyperlink ref="E32" location="'Topping Lift Both Sides Lead'!R1C1" display="'Topping Lift Both Sides Lead'!R1C1" xr:uid="{2745B045-6857-4D2B-B46E-1B42D141AF4F}"/>
    <hyperlink ref="E16" location="'Aluminum 3 points in-out'!R1C1" display="'Aluminum 3 points in-out'!R1C1" xr:uid="{04E0E383-3358-40FC-B609-63F2D819B00A}"/>
    <hyperlink ref="B64" location="'Spreader option（thumb-screw）'!R1C1" display="Yamaha Mast / Spreader Modification (Wing Nut Type)" xr:uid="{A42C82F2-C571-4BFF-8812-41B94DFEB672}"/>
    <hyperlink ref="E14" location="'Side tank both side,Divide left'!R1C1" display="Side Tanks on Both Port and Starboard, Divided Left and Right Under the Mast" xr:uid="{E70FB4F1-54D3-420B-90E1-B3FD9D2C3DA6}"/>
    <hyperlink ref="B63" location="' Spreader stopper specification'!R1C1" display="Yamaha Mast / Spreader Modification (Thread Lock Type)" xr:uid="{6326245F-5E1B-4019-9F4A-B08A25137791}"/>
    <hyperlink ref="E17" location="'Reinforced Aluminum Version'!R1C1" display="Reinforced Aluminum Version" xr:uid="{49FF2D47-D829-485F-A515-933B60F6F754}"/>
    <hyperlink ref="E22" location="'Traveller bar H2709'!R1C1" display="□H2709（13㎜　HB）" xr:uid="{01C68397-DA77-4E38-BBA3-7606CDA7794B}"/>
    <hyperlink ref="E23" location="'Pipe Bridle with Cleat'!R1C1" display="Pipe Bridle with Cleat" xr:uid="{7774882D-0C3F-488C-8E92-EDD6A693835A}"/>
    <hyperlink ref="E24" location="'Pipe Bridle with Cam'!R1C1" display="Pipe Bridle with Cam" xr:uid="{E9AA0F66-3CEB-4689-BC4D-7F36820F4EB3}"/>
    <hyperlink ref="E25" location="'RF62174　Ratchet Switching'!R1C1" display="RF62174　Ratchet Switching" xr:uid="{B4FAD4B0-AD59-48D1-A126-028E24AB8519}"/>
    <hyperlink ref="E26" location="'H2650　40㎜ Carbon Single Fixed'!R1C1" display="H2650　40㎜ Carbon Single Fixed" xr:uid="{83C00533-818D-4FB2-B3BC-B2AE1EA3D986}"/>
    <hyperlink ref="E27" location="'Gunwale  Carbon'!R1C1" display=" Carbon" xr:uid="{B5F7239A-79BC-47D3-98F8-4CFE3B9C25E2}"/>
    <hyperlink ref="E29" location="'Original FRP Parts'!R1C1" display="Original FRP Parts" xr:uid="{16305BD4-3FDE-450B-B2D1-FD53C68CD9BE}"/>
    <hyperlink ref="E31" location="'Pump Type (Three Blocks on Inne'!R1C1" display="Pump Type (Three Blocks on Inner Keel)" xr:uid="{283B414A-7D0A-47C5-A8CD-505B996039A2}"/>
    <hyperlink ref="E44" location="'Andersen Min　Main traveller bot'!R1C1" display="Gelcoat Finish" xr:uid="{AE666D6F-E7B7-413E-A683-6008F530CEFC}"/>
  </hyperlinks>
  <pageMargins left="0.7" right="0.7" top="0.75" bottom="0.75" header="0.3" footer="0.3"/>
  <pageSetup paperSize="9" scale="2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0E9C7-A55D-4234-8780-9B4888F19043}">
  <sheetPr>
    <tabColor rgb="FFFFFF00"/>
    <pageSetUpPr fitToPage="1"/>
  </sheetPr>
  <dimension ref="I2"/>
  <sheetViews>
    <sheetView zoomScaleNormal="100" zoomScaleSheetLayoutView="46" workbookViewId="0">
      <selection activeCell="I2" sqref="I2"/>
    </sheetView>
  </sheetViews>
  <sheetFormatPr defaultRowHeight="18" x14ac:dyDescent="0.45"/>
  <cols>
    <col min="9" max="9" width="21.3984375" customWidth="1"/>
  </cols>
  <sheetData>
    <row r="2" spans="9:9" x14ac:dyDescent="0.45">
      <c r="I2" s="60" t="s">
        <v>126</v>
      </c>
    </row>
  </sheetData>
  <phoneticPr fontId="1"/>
  <hyperlinks>
    <hyperlink ref="I2" location="'⑴CPH English orderform '!R1C1" display="Return to Order Form" xr:uid="{0FF176CE-A5FE-4764-870E-9D3B9C1015CE}"/>
  </hyperlinks>
  <pageMargins left="0.7" right="0.7" top="0.75" bottom="0.75" header="0.3" footer="0.3"/>
  <pageSetup paperSize="9" scale="66"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EAF2C-8D0E-4087-861E-BDA43A0E349C}">
  <sheetPr>
    <tabColor rgb="FFFFFF00"/>
    <pageSetUpPr fitToPage="1"/>
  </sheetPr>
  <dimension ref="L2"/>
  <sheetViews>
    <sheetView zoomScaleNormal="100" workbookViewId="0">
      <selection activeCell="L2" sqref="L2"/>
    </sheetView>
  </sheetViews>
  <sheetFormatPr defaultRowHeight="18" x14ac:dyDescent="0.45"/>
  <cols>
    <col min="12" max="12" width="21.3984375" customWidth="1"/>
  </cols>
  <sheetData>
    <row r="2" spans="12:12" x14ac:dyDescent="0.45">
      <c r="L2" s="60" t="s">
        <v>126</v>
      </c>
    </row>
  </sheetData>
  <phoneticPr fontId="1"/>
  <hyperlinks>
    <hyperlink ref="L2" location="'⑴CPH English orderform '!R1C1" display="Return to Order Form" xr:uid="{4AED5B80-7C67-4304-B77A-E5E396ACE10A}"/>
  </hyperlinks>
  <pageMargins left="0.7" right="0.7" top="0.75" bottom="0.75" header="0.3" footer="0.3"/>
  <pageSetup paperSize="9" scale="66"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7BFFB-CEE6-4440-84F9-08675CC0B043}">
  <sheetPr>
    <tabColor rgb="FFFFFF00"/>
    <pageSetUpPr fitToPage="1"/>
  </sheetPr>
  <dimension ref="J2"/>
  <sheetViews>
    <sheetView zoomScaleNormal="100" workbookViewId="0">
      <selection activeCell="J2" sqref="J2"/>
    </sheetView>
  </sheetViews>
  <sheetFormatPr defaultRowHeight="18" x14ac:dyDescent="0.45"/>
  <cols>
    <col min="10" max="10" width="21.3984375" customWidth="1"/>
  </cols>
  <sheetData>
    <row r="2" spans="10:10" x14ac:dyDescent="0.45">
      <c r="J2" s="60" t="s">
        <v>126</v>
      </c>
    </row>
  </sheetData>
  <phoneticPr fontId="1"/>
  <hyperlinks>
    <hyperlink ref="J2" location="'⑴CPH English orderform '!R1C1" display="Return to Order Form" xr:uid="{5125DD03-5D94-45E0-8D80-37A2A454BD65}"/>
  </hyperlinks>
  <pageMargins left="0.7" right="0.7" top="0.75" bottom="0.75" header="0.3" footer="0.3"/>
  <pageSetup paperSize="9" scale="78"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74E8B-087B-4F1F-8337-D3D230E1D16B}">
  <sheetPr>
    <tabColor rgb="FFFFFF00"/>
    <pageSetUpPr fitToPage="1"/>
  </sheetPr>
  <dimension ref="F2"/>
  <sheetViews>
    <sheetView zoomScaleNormal="100" workbookViewId="0">
      <selection activeCell="F2" sqref="F2"/>
    </sheetView>
  </sheetViews>
  <sheetFormatPr defaultRowHeight="18" x14ac:dyDescent="0.45"/>
  <cols>
    <col min="6" max="6" width="21.3984375" customWidth="1"/>
  </cols>
  <sheetData>
    <row r="2" spans="6:6" x14ac:dyDescent="0.45">
      <c r="F2" s="60" t="s">
        <v>126</v>
      </c>
    </row>
  </sheetData>
  <phoneticPr fontId="1"/>
  <hyperlinks>
    <hyperlink ref="F2" location="'⑴CPH English orderform '!R1C1" display="Return to Order Form" xr:uid="{76B79C89-79D7-4BD3-8D4C-B54B246BD82F}"/>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9AB7D-F75B-4F8E-8180-DA23CB5F7305}">
  <sheetPr>
    <tabColor rgb="FFFFFF00"/>
    <pageSetUpPr fitToPage="1"/>
  </sheetPr>
  <dimension ref="J2"/>
  <sheetViews>
    <sheetView zoomScaleNormal="100" zoomScaleSheetLayoutView="87" workbookViewId="0">
      <selection activeCell="J2" sqref="J2"/>
    </sheetView>
  </sheetViews>
  <sheetFormatPr defaultRowHeight="18" x14ac:dyDescent="0.45"/>
  <cols>
    <col min="10" max="10" width="21.3984375" customWidth="1"/>
  </cols>
  <sheetData>
    <row r="2" spans="10:10" x14ac:dyDescent="0.45">
      <c r="J2" s="60" t="s">
        <v>126</v>
      </c>
    </row>
  </sheetData>
  <phoneticPr fontId="1"/>
  <hyperlinks>
    <hyperlink ref="J2" location="'CPH order form'!A1" display="Return to Order Form" xr:uid="{3490FAE9-C5DC-4749-91F6-73A67700EAFF}"/>
  </hyperlinks>
  <pageMargins left="0.7" right="0.7" top="0.75" bottom="0.75" header="0.3" footer="0.3"/>
  <pageSetup paperSize="9" scale="7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A11B3-F6DE-4BB3-A35B-01B7B6937CD4}">
  <sheetPr>
    <tabColor rgb="FFFFFF00"/>
    <pageSetUpPr fitToPage="1"/>
  </sheetPr>
  <dimension ref="L2"/>
  <sheetViews>
    <sheetView zoomScaleNormal="100" workbookViewId="0">
      <selection activeCell="L2" sqref="L2"/>
    </sheetView>
  </sheetViews>
  <sheetFormatPr defaultRowHeight="18" x14ac:dyDescent="0.45"/>
  <cols>
    <col min="12" max="12" width="21.3984375" customWidth="1"/>
  </cols>
  <sheetData>
    <row r="2" spans="12:12" x14ac:dyDescent="0.45">
      <c r="L2" s="60" t="s">
        <v>126</v>
      </c>
    </row>
  </sheetData>
  <phoneticPr fontId="1"/>
  <hyperlinks>
    <hyperlink ref="L2" location="'⑴CPH English orderform '!R1C1" display="Return to Order Form" xr:uid="{5BF1DEB6-55B3-474C-970E-F1546ACBC413}"/>
  </hyperlinks>
  <pageMargins left="0.7" right="0.7" top="0.75" bottom="0.75" header="0.3" footer="0.3"/>
  <pageSetup paperSize="9" scale="81"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DDAC2-1095-46FD-ADE9-B0B02585E769}">
  <sheetPr>
    <tabColor rgb="FFFFFF00"/>
  </sheetPr>
  <dimension ref="H2"/>
  <sheetViews>
    <sheetView workbookViewId="0">
      <selection activeCell="H2" sqref="H2"/>
    </sheetView>
  </sheetViews>
  <sheetFormatPr defaultRowHeight="18" x14ac:dyDescent="0.45"/>
  <sheetData>
    <row r="2" spans="8:8" x14ac:dyDescent="0.45">
      <c r="H2" s="60" t="s">
        <v>126</v>
      </c>
    </row>
  </sheetData>
  <phoneticPr fontId="1"/>
  <hyperlinks>
    <hyperlink ref="H2" location="'CPH order form'!A1" display="Return to Order Form" xr:uid="{D8CF203D-B143-47E9-AD30-C4C98FC7C94A}"/>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EF526-CFC6-44C0-8037-AC2356848377}">
  <sheetPr>
    <tabColor rgb="FFFFFF00"/>
  </sheetPr>
  <dimension ref="J2"/>
  <sheetViews>
    <sheetView workbookViewId="0">
      <selection activeCell="J2" sqref="J2"/>
    </sheetView>
  </sheetViews>
  <sheetFormatPr defaultRowHeight="18" x14ac:dyDescent="0.45"/>
  <sheetData>
    <row r="2" spans="10:10" x14ac:dyDescent="0.45">
      <c r="J2" s="60" t="s">
        <v>149</v>
      </c>
    </row>
  </sheetData>
  <phoneticPr fontId="1"/>
  <hyperlinks>
    <hyperlink ref="J2" location="'CPH order form'!A1" display="Return to Order Form" xr:uid="{9B0338DB-A28D-4841-BC6D-B65664B279B1}"/>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D297D-A052-46EC-8881-2711227B20BB}">
  <sheetPr>
    <tabColor rgb="FFC00000"/>
    <pageSetUpPr fitToPage="1"/>
  </sheetPr>
  <dimension ref="A1:I87"/>
  <sheetViews>
    <sheetView zoomScale="70" zoomScaleNormal="70" workbookViewId="0"/>
  </sheetViews>
  <sheetFormatPr defaultColWidth="9" defaultRowHeight="13.2" x14ac:dyDescent="0.45"/>
  <cols>
    <col min="1" max="1" width="9" style="3"/>
    <col min="2" max="2" width="19.19921875" style="3" customWidth="1"/>
    <col min="3" max="3" width="39.19921875" style="3" customWidth="1"/>
    <col min="4" max="4" width="41.59765625" style="3" customWidth="1"/>
    <col min="5" max="5" width="59.3984375" style="3" customWidth="1"/>
    <col min="6" max="6" width="9.19921875" style="2" customWidth="1"/>
    <col min="7" max="7" width="16.19921875" style="1" customWidth="1"/>
    <col min="8" max="8" width="10.5" style="2" customWidth="1"/>
    <col min="9" max="9" width="13.09765625" style="2" customWidth="1"/>
    <col min="10" max="16384" width="9" style="3"/>
  </cols>
  <sheetData>
    <row r="1" spans="1:9" ht="18.75" customHeight="1" x14ac:dyDescent="0.45">
      <c r="A1" s="69" t="s">
        <v>276</v>
      </c>
    </row>
    <row r="2" spans="1:9" ht="13.5" customHeight="1" x14ac:dyDescent="0.45">
      <c r="B2" s="394" t="s">
        <v>6</v>
      </c>
      <c r="C2" s="395"/>
      <c r="D2" s="396"/>
    </row>
    <row r="3" spans="1:9" ht="13.5" customHeight="1" x14ac:dyDescent="0.45">
      <c r="B3" s="397" t="s">
        <v>7</v>
      </c>
      <c r="C3" s="398"/>
      <c r="D3" s="399"/>
    </row>
    <row r="4" spans="1:9" ht="13.8" x14ac:dyDescent="0.45">
      <c r="B4" s="397" t="s">
        <v>8</v>
      </c>
      <c r="C4" s="398"/>
      <c r="D4" s="64"/>
    </row>
    <row r="5" spans="1:9" ht="13.8" x14ac:dyDescent="0.45">
      <c r="B5" s="397" t="s">
        <v>9</v>
      </c>
      <c r="C5" s="398"/>
      <c r="D5" s="65"/>
    </row>
    <row r="6" spans="1:9" ht="13.8" x14ac:dyDescent="0.45">
      <c r="B6" s="407" t="s">
        <v>10</v>
      </c>
      <c r="C6" s="408"/>
      <c r="D6" s="66" t="s">
        <v>11</v>
      </c>
    </row>
    <row r="7" spans="1:9" ht="13.8" x14ac:dyDescent="0.45">
      <c r="B7" s="67"/>
      <c r="C7" s="67"/>
      <c r="D7" s="68"/>
    </row>
    <row r="8" spans="1:9" ht="14.4" thickBot="1" x14ac:dyDescent="0.5">
      <c r="B8" s="67"/>
      <c r="C8" s="67"/>
      <c r="D8" s="68"/>
    </row>
    <row r="9" spans="1:9" ht="19.5" customHeight="1" thickBot="1" x14ac:dyDescent="0.5">
      <c r="B9" s="409" t="s">
        <v>12</v>
      </c>
      <c r="C9" s="410"/>
      <c r="D9" s="410"/>
      <c r="E9" s="410"/>
      <c r="F9" s="410"/>
      <c r="G9" s="410"/>
      <c r="H9" s="410"/>
      <c r="I9" s="411"/>
    </row>
    <row r="10" spans="1:9" ht="13.8" thickBot="1" x14ac:dyDescent="0.5">
      <c r="B10" s="46" t="s">
        <v>13</v>
      </c>
      <c r="C10" s="4" t="s">
        <v>14</v>
      </c>
      <c r="D10" s="5" t="s">
        <v>15</v>
      </c>
      <c r="E10" s="4" t="s">
        <v>16</v>
      </c>
      <c r="F10" s="53" t="s">
        <v>127</v>
      </c>
      <c r="G10" s="6" t="s">
        <v>129</v>
      </c>
      <c r="H10" s="7" t="s">
        <v>128</v>
      </c>
      <c r="I10" s="7"/>
    </row>
    <row r="11" spans="1:9" ht="13.8" thickBot="1" x14ac:dyDescent="0.5">
      <c r="B11" s="46" t="s">
        <v>155</v>
      </c>
      <c r="C11" s="4" t="s">
        <v>156</v>
      </c>
      <c r="D11" s="5" t="s">
        <v>157</v>
      </c>
      <c r="E11" s="4"/>
      <c r="F11" s="95"/>
      <c r="G11" s="6"/>
      <c r="H11" s="18"/>
      <c r="I11" s="18"/>
    </row>
    <row r="12" spans="1:9" ht="13.8" thickBot="1" x14ac:dyDescent="0.5">
      <c r="B12" s="46"/>
      <c r="C12" s="4"/>
      <c r="D12" s="5"/>
      <c r="E12" s="4"/>
      <c r="F12" s="95"/>
      <c r="G12" s="6"/>
      <c r="H12" s="18"/>
      <c r="I12" s="18"/>
    </row>
    <row r="13" spans="1:9" ht="14.4" thickTop="1" thickBot="1" x14ac:dyDescent="0.5">
      <c r="B13" s="46" t="s">
        <v>17</v>
      </c>
      <c r="C13" s="4" t="s">
        <v>18</v>
      </c>
      <c r="D13" s="11" t="s">
        <v>0</v>
      </c>
      <c r="E13" s="74" t="s">
        <v>19</v>
      </c>
      <c r="F13" s="54">
        <v>2</v>
      </c>
      <c r="G13" s="9">
        <v>40000</v>
      </c>
      <c r="H13" s="10"/>
      <c r="I13" s="10">
        <f t="shared" ref="I13:I45" si="0">G13*H13</f>
        <v>0</v>
      </c>
    </row>
    <row r="14" spans="1:9" ht="14.4" thickTop="1" thickBot="1" x14ac:dyDescent="0.5">
      <c r="B14" s="416" t="s">
        <v>20</v>
      </c>
      <c r="C14" s="4" t="s">
        <v>21</v>
      </c>
      <c r="D14" s="5" t="s">
        <v>22</v>
      </c>
      <c r="E14" s="73" t="s">
        <v>23</v>
      </c>
      <c r="F14" s="54">
        <v>3</v>
      </c>
      <c r="G14" s="9">
        <v>16500</v>
      </c>
      <c r="H14" s="10"/>
      <c r="I14" s="10">
        <f t="shared" si="0"/>
        <v>0</v>
      </c>
    </row>
    <row r="15" spans="1:9" ht="14.4" thickTop="1" thickBot="1" x14ac:dyDescent="0.5">
      <c r="B15" s="416"/>
      <c r="C15" s="403" t="s">
        <v>24</v>
      </c>
      <c r="D15" s="405" t="s">
        <v>25</v>
      </c>
      <c r="E15" s="73" t="s">
        <v>26</v>
      </c>
      <c r="F15" s="54">
        <v>4</v>
      </c>
      <c r="G15" s="9">
        <v>44000</v>
      </c>
      <c r="H15" s="10"/>
      <c r="I15" s="10">
        <f t="shared" si="0"/>
        <v>0</v>
      </c>
    </row>
    <row r="16" spans="1:9" ht="20.25" customHeight="1" thickTop="1" thickBot="1" x14ac:dyDescent="0.5">
      <c r="B16" s="416"/>
      <c r="C16" s="404"/>
      <c r="D16" s="406"/>
      <c r="E16" s="73" t="s">
        <v>27</v>
      </c>
      <c r="F16" s="54">
        <v>5</v>
      </c>
      <c r="G16" s="9">
        <v>100000</v>
      </c>
      <c r="H16" s="10"/>
      <c r="I16" s="10">
        <f t="shared" si="0"/>
        <v>0</v>
      </c>
    </row>
    <row r="17" spans="2:9" ht="14.4" thickTop="1" thickBot="1" x14ac:dyDescent="0.5">
      <c r="B17" s="46" t="s">
        <v>28</v>
      </c>
      <c r="C17" s="4" t="s">
        <v>1</v>
      </c>
      <c r="D17" s="8" t="s">
        <v>2</v>
      </c>
      <c r="E17" s="74" t="s">
        <v>0</v>
      </c>
      <c r="F17" s="54">
        <v>6</v>
      </c>
      <c r="G17" s="9">
        <v>25000</v>
      </c>
      <c r="H17" s="10"/>
      <c r="I17" s="10">
        <f t="shared" si="0"/>
        <v>0</v>
      </c>
    </row>
    <row r="18" spans="2:9" ht="14.4" thickTop="1" thickBot="1" x14ac:dyDescent="0.5">
      <c r="B18" s="400" t="s">
        <v>29</v>
      </c>
      <c r="C18" s="50" t="s">
        <v>30</v>
      </c>
      <c r="D18" s="47" t="s">
        <v>31</v>
      </c>
      <c r="E18" s="73" t="s">
        <v>32</v>
      </c>
      <c r="F18" s="54">
        <v>7</v>
      </c>
      <c r="G18" s="9">
        <v>22000</v>
      </c>
      <c r="H18" s="10"/>
      <c r="I18" s="10">
        <f t="shared" si="0"/>
        <v>0</v>
      </c>
    </row>
    <row r="19" spans="2:9" ht="14.4" thickTop="1" thickBot="1" x14ac:dyDescent="0.5">
      <c r="B19" s="401"/>
      <c r="C19" s="403" t="s">
        <v>33</v>
      </c>
      <c r="D19" s="405" t="s">
        <v>34</v>
      </c>
      <c r="E19" s="75" t="s">
        <v>35</v>
      </c>
      <c r="F19" s="54">
        <v>8</v>
      </c>
      <c r="G19" s="9">
        <v>80000</v>
      </c>
      <c r="H19" s="10"/>
      <c r="I19" s="10">
        <f t="shared" si="0"/>
        <v>0</v>
      </c>
    </row>
    <row r="20" spans="2:9" ht="18" customHeight="1" thickTop="1" thickBot="1" x14ac:dyDescent="0.5">
      <c r="B20" s="402"/>
      <c r="C20" s="404"/>
      <c r="D20" s="406"/>
      <c r="E20" s="73" t="s">
        <v>125</v>
      </c>
      <c r="F20" s="54">
        <v>9</v>
      </c>
      <c r="G20" s="9">
        <v>83000</v>
      </c>
      <c r="H20" s="10"/>
      <c r="I20" s="10">
        <f t="shared" si="0"/>
        <v>0</v>
      </c>
    </row>
    <row r="21" spans="2:9" ht="27.6" thickTop="1" thickBot="1" x14ac:dyDescent="0.5">
      <c r="B21" s="400" t="s">
        <v>36</v>
      </c>
      <c r="C21" s="12" t="s">
        <v>37</v>
      </c>
      <c r="D21" s="13" t="s">
        <v>38</v>
      </c>
      <c r="E21" s="73" t="s">
        <v>39</v>
      </c>
      <c r="F21" s="54">
        <v>10</v>
      </c>
      <c r="G21" s="9">
        <v>66000</v>
      </c>
      <c r="H21" s="10"/>
      <c r="I21" s="10">
        <f t="shared" si="0"/>
        <v>0</v>
      </c>
    </row>
    <row r="22" spans="2:9" ht="20.25" customHeight="1" thickTop="1" thickBot="1" x14ac:dyDescent="0.5">
      <c r="B22" s="402"/>
      <c r="C22" s="12" t="s">
        <v>40</v>
      </c>
      <c r="D22" s="13" t="s">
        <v>41</v>
      </c>
      <c r="E22" s="73" t="s">
        <v>42</v>
      </c>
      <c r="F22" s="54">
        <v>11</v>
      </c>
      <c r="G22" s="9">
        <v>11000</v>
      </c>
      <c r="H22" s="10"/>
      <c r="I22" s="10">
        <f t="shared" si="0"/>
        <v>0</v>
      </c>
    </row>
    <row r="23" spans="2:9" ht="20.25" customHeight="1" thickTop="1" thickBot="1" x14ac:dyDescent="0.5">
      <c r="B23" s="400" t="s">
        <v>43</v>
      </c>
      <c r="C23" s="403" t="s">
        <v>44</v>
      </c>
      <c r="D23" s="405" t="s">
        <v>46</v>
      </c>
      <c r="E23" s="73" t="s">
        <v>27</v>
      </c>
      <c r="F23" s="54">
        <v>12</v>
      </c>
      <c r="G23" s="9">
        <v>80000</v>
      </c>
      <c r="H23" s="10"/>
      <c r="I23" s="10">
        <f t="shared" si="0"/>
        <v>0</v>
      </c>
    </row>
    <row r="24" spans="2:9" ht="20.25" customHeight="1" thickTop="1" thickBot="1" x14ac:dyDescent="0.5">
      <c r="B24" s="402"/>
      <c r="C24" s="404"/>
      <c r="D24" s="406"/>
      <c r="E24" s="73" t="s">
        <v>47</v>
      </c>
      <c r="F24" s="54">
        <v>13</v>
      </c>
      <c r="G24" s="9">
        <v>33000</v>
      </c>
      <c r="H24" s="10"/>
      <c r="I24" s="10">
        <f t="shared" si="0"/>
        <v>0</v>
      </c>
    </row>
    <row r="25" spans="2:9" ht="14.4" thickTop="1" thickBot="1" x14ac:dyDescent="0.5">
      <c r="B25" s="46" t="s">
        <v>48</v>
      </c>
      <c r="C25" s="4" t="s">
        <v>49</v>
      </c>
      <c r="D25" s="5" t="s">
        <v>45</v>
      </c>
      <c r="E25" s="73" t="s">
        <v>50</v>
      </c>
      <c r="F25" s="54">
        <v>14</v>
      </c>
      <c r="G25" s="9">
        <v>25300</v>
      </c>
      <c r="H25" s="10"/>
      <c r="I25" s="10">
        <f t="shared" si="0"/>
        <v>0</v>
      </c>
    </row>
    <row r="26" spans="2:9" ht="21.75" customHeight="1" thickTop="1" thickBot="1" x14ac:dyDescent="0.5">
      <c r="B26" s="82" t="s">
        <v>140</v>
      </c>
      <c r="C26" s="83" t="s">
        <v>141</v>
      </c>
      <c r="D26" s="84" t="s">
        <v>144</v>
      </c>
      <c r="E26" t="s">
        <v>145</v>
      </c>
      <c r="F26" s="54">
        <v>15</v>
      </c>
      <c r="G26" s="9">
        <v>25000</v>
      </c>
      <c r="H26" s="10"/>
      <c r="I26" s="10">
        <f t="shared" si="0"/>
        <v>0</v>
      </c>
    </row>
    <row r="27" spans="2:9" ht="20.25" customHeight="1" thickTop="1" thickBot="1" x14ac:dyDescent="0.5">
      <c r="B27" s="46" t="s">
        <v>143</v>
      </c>
      <c r="C27" s="50" t="s">
        <v>143</v>
      </c>
      <c r="D27" s="85" t="s">
        <v>142</v>
      </c>
      <c r="E27" s="73" t="s">
        <v>51</v>
      </c>
      <c r="F27" s="54">
        <v>16</v>
      </c>
      <c r="G27" s="9">
        <v>45000</v>
      </c>
      <c r="H27" s="10"/>
      <c r="I27" s="10">
        <f t="shared" si="0"/>
        <v>0</v>
      </c>
    </row>
    <row r="28" spans="2:9" ht="42.75" customHeight="1" thickTop="1" thickBot="1" x14ac:dyDescent="0.5">
      <c r="B28" s="46" t="s">
        <v>52</v>
      </c>
      <c r="C28" s="49" t="s">
        <v>53</v>
      </c>
      <c r="D28" s="52" t="s">
        <v>54</v>
      </c>
      <c r="E28" s="76" t="s">
        <v>55</v>
      </c>
      <c r="F28" s="54">
        <v>17</v>
      </c>
      <c r="G28" s="9">
        <v>30000</v>
      </c>
      <c r="H28" s="10"/>
      <c r="I28" s="10">
        <f t="shared" si="0"/>
        <v>0</v>
      </c>
    </row>
    <row r="29" spans="2:9" ht="14.4" thickTop="1" thickBot="1" x14ac:dyDescent="0.5">
      <c r="B29" s="46" t="s">
        <v>56</v>
      </c>
      <c r="C29" s="4" t="s">
        <v>57</v>
      </c>
      <c r="D29" s="5" t="s">
        <v>58</v>
      </c>
      <c r="E29" s="73" t="s">
        <v>59</v>
      </c>
      <c r="F29" s="54">
        <v>18</v>
      </c>
      <c r="G29" s="9">
        <v>13200</v>
      </c>
      <c r="H29" s="10"/>
      <c r="I29" s="10">
        <f t="shared" si="0"/>
        <v>0</v>
      </c>
    </row>
    <row r="30" spans="2:9" ht="14.4" thickTop="1" thickBot="1" x14ac:dyDescent="0.5">
      <c r="B30" s="46" t="s">
        <v>60</v>
      </c>
      <c r="C30" s="4" t="s">
        <v>60</v>
      </c>
      <c r="D30" s="5" t="s">
        <v>61</v>
      </c>
      <c r="E30" s="4" t="s">
        <v>62</v>
      </c>
      <c r="F30" s="54">
        <v>19</v>
      </c>
      <c r="G30" s="9">
        <v>10000</v>
      </c>
      <c r="H30" s="10"/>
      <c r="I30" s="10">
        <f t="shared" si="0"/>
        <v>0</v>
      </c>
    </row>
    <row r="31" spans="2:9" ht="14.4" thickTop="1" thickBot="1" x14ac:dyDescent="0.5">
      <c r="B31" s="46" t="s">
        <v>63</v>
      </c>
      <c r="C31" s="50" t="s">
        <v>64</v>
      </c>
      <c r="D31" s="47" t="s">
        <v>65</v>
      </c>
      <c r="E31" s="73" t="s">
        <v>66</v>
      </c>
      <c r="F31" s="54">
        <v>20</v>
      </c>
      <c r="G31" s="9">
        <v>60000</v>
      </c>
      <c r="H31" s="10"/>
      <c r="I31" s="10">
        <f t="shared" si="0"/>
        <v>0</v>
      </c>
    </row>
    <row r="32" spans="2:9" ht="14.4" thickTop="1" thickBot="1" x14ac:dyDescent="0.5">
      <c r="B32" s="46" t="s">
        <v>67</v>
      </c>
      <c r="C32" s="4" t="s">
        <v>68</v>
      </c>
      <c r="D32" s="5" t="s">
        <v>69</v>
      </c>
      <c r="E32" s="4" t="s">
        <v>70</v>
      </c>
      <c r="F32" s="54">
        <v>21</v>
      </c>
      <c r="G32" s="9">
        <v>14300</v>
      </c>
      <c r="H32" s="10"/>
      <c r="I32" s="10">
        <f t="shared" si="0"/>
        <v>0</v>
      </c>
    </row>
    <row r="33" spans="2:9" ht="14.4" thickTop="1" thickBot="1" x14ac:dyDescent="0.5">
      <c r="B33" s="416" t="s">
        <v>71</v>
      </c>
      <c r="C33" s="417" t="s">
        <v>71</v>
      </c>
      <c r="D33" s="418" t="s">
        <v>72</v>
      </c>
      <c r="E33" s="73" t="s">
        <v>73</v>
      </c>
      <c r="F33" s="54">
        <v>22</v>
      </c>
      <c r="G33" s="9">
        <v>16500</v>
      </c>
      <c r="H33" s="10"/>
      <c r="I33" s="10">
        <f t="shared" si="0"/>
        <v>0</v>
      </c>
    </row>
    <row r="34" spans="2:9" ht="14.4" thickTop="1" thickBot="1" x14ac:dyDescent="0.5">
      <c r="B34" s="416"/>
      <c r="C34" s="417"/>
      <c r="D34" s="418"/>
      <c r="E34" s="73" t="s">
        <v>74</v>
      </c>
      <c r="F34" s="54">
        <v>23</v>
      </c>
      <c r="G34" s="9">
        <v>13380</v>
      </c>
      <c r="H34" s="10"/>
      <c r="I34" s="10">
        <f t="shared" si="0"/>
        <v>0</v>
      </c>
    </row>
    <row r="35" spans="2:9" ht="20.25" customHeight="1" thickTop="1" thickBot="1" x14ac:dyDescent="0.5">
      <c r="B35" s="46" t="s">
        <v>75</v>
      </c>
      <c r="C35" s="50" t="s">
        <v>75</v>
      </c>
      <c r="D35" s="51" t="s">
        <v>3</v>
      </c>
      <c r="E35" s="3" t="s">
        <v>4</v>
      </c>
      <c r="F35" s="54">
        <v>24</v>
      </c>
      <c r="G35" s="9">
        <v>13200</v>
      </c>
      <c r="H35" s="10"/>
      <c r="I35" s="10">
        <f t="shared" si="0"/>
        <v>0</v>
      </c>
    </row>
    <row r="36" spans="2:9" ht="14.4" thickTop="1" thickBot="1" x14ac:dyDescent="0.5">
      <c r="B36" s="46" t="s">
        <v>76</v>
      </c>
      <c r="C36" s="50" t="s">
        <v>76</v>
      </c>
      <c r="D36" s="51" t="s">
        <v>3</v>
      </c>
      <c r="E36" s="4" t="s">
        <v>4</v>
      </c>
      <c r="F36" s="54">
        <v>25</v>
      </c>
      <c r="G36" s="9">
        <v>70000</v>
      </c>
      <c r="H36" s="10"/>
      <c r="I36" s="10">
        <f t="shared" si="0"/>
        <v>0</v>
      </c>
    </row>
    <row r="37" spans="2:9" ht="14.4" thickTop="1" thickBot="1" x14ac:dyDescent="0.5">
      <c r="B37" s="46" t="s">
        <v>77</v>
      </c>
      <c r="C37" s="4" t="s">
        <v>77</v>
      </c>
      <c r="D37" s="5" t="s">
        <v>22</v>
      </c>
      <c r="E37" s="73" t="s">
        <v>78</v>
      </c>
      <c r="F37" s="54">
        <v>26</v>
      </c>
      <c r="G37" s="9">
        <v>11000</v>
      </c>
      <c r="H37" s="10"/>
      <c r="I37" s="10">
        <f t="shared" si="0"/>
        <v>0</v>
      </c>
    </row>
    <row r="38" spans="2:9" ht="14.4" thickTop="1" thickBot="1" x14ac:dyDescent="0.5">
      <c r="B38" s="46" t="s">
        <v>79</v>
      </c>
      <c r="C38" s="50" t="s">
        <v>79</v>
      </c>
      <c r="D38" s="47" t="s">
        <v>3</v>
      </c>
      <c r="E38" s="4" t="s">
        <v>4</v>
      </c>
      <c r="F38" s="54">
        <v>27</v>
      </c>
      <c r="G38" s="9">
        <v>10000</v>
      </c>
      <c r="H38" s="10"/>
      <c r="I38" s="10">
        <f t="shared" si="0"/>
        <v>0</v>
      </c>
    </row>
    <row r="39" spans="2:9" ht="14.4" thickTop="1" thickBot="1" x14ac:dyDescent="0.5">
      <c r="B39" s="46" t="s">
        <v>52</v>
      </c>
      <c r="C39" s="4" t="s">
        <v>52</v>
      </c>
      <c r="D39" s="13" t="s">
        <v>80</v>
      </c>
      <c r="E39" s="73" t="s">
        <v>81</v>
      </c>
      <c r="F39" s="54">
        <v>28</v>
      </c>
      <c r="G39" s="9">
        <v>11000</v>
      </c>
      <c r="H39" s="10"/>
      <c r="I39" s="10">
        <f t="shared" si="0"/>
        <v>0</v>
      </c>
    </row>
    <row r="40" spans="2:9" ht="44.25" customHeight="1" thickTop="1" thickBot="1" x14ac:dyDescent="0.5">
      <c r="B40" s="62" t="s">
        <v>82</v>
      </c>
      <c r="C40" s="61" t="s">
        <v>83</v>
      </c>
      <c r="D40" s="13" t="s">
        <v>84</v>
      </c>
      <c r="E40" s="77" t="s">
        <v>85</v>
      </c>
      <c r="F40" s="54">
        <v>30</v>
      </c>
      <c r="G40" s="9">
        <v>44000</v>
      </c>
      <c r="H40" s="10"/>
      <c r="I40" s="10">
        <f t="shared" si="0"/>
        <v>0</v>
      </c>
    </row>
    <row r="41" spans="2:9" ht="14.4" thickTop="1" thickBot="1" x14ac:dyDescent="0.5">
      <c r="B41" s="46" t="s">
        <v>86</v>
      </c>
      <c r="C41" s="4" t="s">
        <v>87</v>
      </c>
      <c r="D41" s="5" t="s">
        <v>88</v>
      </c>
      <c r="E41" s="73" t="s">
        <v>89</v>
      </c>
      <c r="F41" s="54">
        <v>31</v>
      </c>
      <c r="G41" s="9">
        <v>3300</v>
      </c>
      <c r="H41" s="10"/>
      <c r="I41" s="10">
        <f t="shared" si="0"/>
        <v>0</v>
      </c>
    </row>
    <row r="42" spans="2:9" ht="14.4" thickTop="1" thickBot="1" x14ac:dyDescent="0.5">
      <c r="B42" s="46" t="s">
        <v>91</v>
      </c>
      <c r="C42" s="4" t="s">
        <v>90</v>
      </c>
      <c r="D42" s="13" t="s">
        <v>92</v>
      </c>
      <c r="E42" s="73" t="s">
        <v>93</v>
      </c>
      <c r="F42" s="54">
        <v>32</v>
      </c>
      <c r="G42" s="9">
        <v>11000</v>
      </c>
      <c r="H42" s="10"/>
      <c r="I42" s="10">
        <f t="shared" si="0"/>
        <v>0</v>
      </c>
    </row>
    <row r="43" spans="2:9" ht="14.4" thickTop="1" thickBot="1" x14ac:dyDescent="0.5">
      <c r="B43" s="46" t="s">
        <v>94</v>
      </c>
      <c r="C43" s="4" t="s">
        <v>94</v>
      </c>
      <c r="D43" s="13" t="s">
        <v>95</v>
      </c>
      <c r="E43" s="4" t="s">
        <v>96</v>
      </c>
      <c r="F43" s="63">
        <v>54</v>
      </c>
      <c r="G43" s="72">
        <v>55000</v>
      </c>
      <c r="I43" s="10">
        <f t="shared" si="0"/>
        <v>0</v>
      </c>
    </row>
    <row r="44" spans="2:9" ht="14.4" thickTop="1" thickBot="1" x14ac:dyDescent="0.5">
      <c r="B44" s="62" t="s">
        <v>130</v>
      </c>
      <c r="C44" s="70" t="s">
        <v>131</v>
      </c>
      <c r="D44" s="71" t="s">
        <v>132</v>
      </c>
      <c r="E44" s="70" t="s">
        <v>133</v>
      </c>
      <c r="F44" s="87">
        <v>55</v>
      </c>
      <c r="G44" s="34">
        <v>11000</v>
      </c>
      <c r="H44" s="36"/>
      <c r="I44" s="90">
        <f t="shared" si="0"/>
        <v>0</v>
      </c>
    </row>
    <row r="45" spans="2:9" ht="13.8" thickBot="1" x14ac:dyDescent="0.5">
      <c r="B45" s="46" t="s">
        <v>146</v>
      </c>
      <c r="C45" s="4" t="s">
        <v>146</v>
      </c>
      <c r="D45" s="13" t="s">
        <v>147</v>
      </c>
      <c r="E45" s="4" t="s">
        <v>148</v>
      </c>
      <c r="F45" s="88">
        <v>59</v>
      </c>
      <c r="G45" s="27">
        <v>15000</v>
      </c>
      <c r="H45" s="89"/>
      <c r="I45" s="91">
        <f t="shared" si="0"/>
        <v>0</v>
      </c>
    </row>
    <row r="46" spans="2:9" x14ac:dyDescent="0.45">
      <c r="B46" s="2"/>
      <c r="D46" s="86"/>
    </row>
    <row r="47" spans="2:9" ht="13.8" thickBot="1" x14ac:dyDescent="0.5">
      <c r="B47" s="2"/>
    </row>
    <row r="48" spans="2:9" ht="19.5" customHeight="1" thickBot="1" x14ac:dyDescent="0.5">
      <c r="B48" s="419" t="s">
        <v>97</v>
      </c>
      <c r="C48" s="420"/>
      <c r="D48" s="420"/>
      <c r="E48" s="420"/>
      <c r="F48" s="420"/>
      <c r="G48" s="420"/>
      <c r="H48" s="420"/>
      <c r="I48" s="421"/>
    </row>
    <row r="49" spans="2:9" ht="19.5" customHeight="1" thickBot="1" x14ac:dyDescent="0.5">
      <c r="B49" s="379" t="s">
        <v>98</v>
      </c>
      <c r="C49" s="380"/>
      <c r="D49" s="380"/>
      <c r="E49" s="380"/>
      <c r="F49" s="380"/>
      <c r="G49" s="380"/>
      <c r="H49" s="380"/>
      <c r="I49" s="382"/>
    </row>
    <row r="50" spans="2:9" ht="13.8" thickBot="1" x14ac:dyDescent="0.5">
      <c r="B50" s="14" t="s">
        <v>99</v>
      </c>
      <c r="C50" s="15"/>
      <c r="D50" s="15"/>
      <c r="E50" s="16"/>
      <c r="F50" s="55">
        <v>33</v>
      </c>
      <c r="G50" s="17">
        <v>84300</v>
      </c>
      <c r="H50" s="18"/>
      <c r="I50" s="19">
        <f>G50*H50</f>
        <v>0</v>
      </c>
    </row>
    <row r="51" spans="2:9" ht="14.4" thickTop="1" thickBot="1" x14ac:dyDescent="0.5">
      <c r="B51" s="20" t="s">
        <v>100</v>
      </c>
      <c r="C51" s="21"/>
      <c r="D51" s="21"/>
      <c r="E51" s="22"/>
      <c r="F51" s="55">
        <v>35</v>
      </c>
      <c r="G51" s="23">
        <v>83620</v>
      </c>
      <c r="H51" s="10"/>
      <c r="I51" s="19">
        <f t="shared" ref="I51:I53" si="1">G51*H51</f>
        <v>0</v>
      </c>
    </row>
    <row r="52" spans="2:9" ht="14.4" thickTop="1" thickBot="1" x14ac:dyDescent="0.5">
      <c r="B52" s="20" t="s">
        <v>101</v>
      </c>
      <c r="C52" s="21"/>
      <c r="D52" s="21"/>
      <c r="E52" s="22"/>
      <c r="F52" s="55">
        <v>36</v>
      </c>
      <c r="G52" s="23">
        <v>73900</v>
      </c>
      <c r="H52" s="10"/>
      <c r="I52" s="19">
        <f t="shared" si="1"/>
        <v>0</v>
      </c>
    </row>
    <row r="53" spans="2:9" ht="14.4" thickTop="1" thickBot="1" x14ac:dyDescent="0.5">
      <c r="B53" s="24" t="s">
        <v>102</v>
      </c>
      <c r="C53" s="25"/>
      <c r="D53" s="25"/>
      <c r="E53" s="26"/>
      <c r="F53" s="56">
        <v>37</v>
      </c>
      <c r="G53" s="27">
        <v>87000</v>
      </c>
      <c r="H53" s="28"/>
      <c r="I53" s="19">
        <f t="shared" si="1"/>
        <v>0</v>
      </c>
    </row>
    <row r="55" spans="2:9" ht="13.8" thickBot="1" x14ac:dyDescent="0.5"/>
    <row r="56" spans="2:9" ht="19.5" customHeight="1" thickBot="1" x14ac:dyDescent="0.5">
      <c r="B56" s="379" t="s">
        <v>103</v>
      </c>
      <c r="C56" s="380"/>
      <c r="D56" s="380"/>
      <c r="E56" s="380"/>
      <c r="F56" s="381"/>
      <c r="G56" s="380"/>
      <c r="H56" s="380"/>
      <c r="I56" s="382"/>
    </row>
    <row r="57" spans="2:9" ht="13.8" thickBot="1" x14ac:dyDescent="0.5">
      <c r="B57" s="92" t="s">
        <v>104</v>
      </c>
      <c r="C57" s="15"/>
      <c r="D57" s="15"/>
      <c r="E57" s="16"/>
      <c r="F57" s="57">
        <v>40</v>
      </c>
      <c r="G57" s="29">
        <v>18000</v>
      </c>
      <c r="H57" s="7"/>
      <c r="I57" s="30">
        <f>G57*H57</f>
        <v>0</v>
      </c>
    </row>
    <row r="58" spans="2:9" ht="14.4" thickTop="1" thickBot="1" x14ac:dyDescent="0.5">
      <c r="B58" s="93" t="s">
        <v>150</v>
      </c>
      <c r="C58" s="21"/>
      <c r="D58" s="21"/>
      <c r="E58" s="22"/>
      <c r="F58" s="78">
        <v>41</v>
      </c>
      <c r="G58" s="23">
        <v>3300</v>
      </c>
      <c r="H58" s="10"/>
      <c r="I58" s="30">
        <f t="shared" ref="I58:I63" si="2">G58*H58</f>
        <v>0</v>
      </c>
    </row>
    <row r="59" spans="2:9" ht="14.4" thickTop="1" thickBot="1" x14ac:dyDescent="0.5">
      <c r="B59" s="20" t="s">
        <v>105</v>
      </c>
      <c r="C59" s="21"/>
      <c r="D59" s="21"/>
      <c r="E59" s="22"/>
      <c r="F59" s="78">
        <v>42</v>
      </c>
      <c r="G59" s="23">
        <v>16500</v>
      </c>
      <c r="H59" s="10"/>
      <c r="I59" s="30">
        <f t="shared" si="2"/>
        <v>0</v>
      </c>
    </row>
    <row r="60" spans="2:9" ht="14.4" thickTop="1" thickBot="1" x14ac:dyDescent="0.5">
      <c r="B60" s="20" t="s">
        <v>106</v>
      </c>
      <c r="C60" s="21"/>
      <c r="D60" s="21"/>
      <c r="E60" s="22"/>
      <c r="F60" s="78">
        <v>43</v>
      </c>
      <c r="G60" s="23">
        <v>16500</v>
      </c>
      <c r="H60" s="10"/>
      <c r="I60" s="30">
        <f t="shared" si="2"/>
        <v>0</v>
      </c>
    </row>
    <row r="61" spans="2:9" ht="14.4" thickTop="1" thickBot="1" x14ac:dyDescent="0.5">
      <c r="B61" s="31" t="s">
        <v>107</v>
      </c>
      <c r="C61" s="32"/>
      <c r="D61" s="32"/>
      <c r="E61" s="33"/>
      <c r="F61" s="78">
        <v>44</v>
      </c>
      <c r="G61" s="34">
        <v>22000</v>
      </c>
      <c r="H61" s="10"/>
      <c r="I61" s="30">
        <f t="shared" si="2"/>
        <v>0</v>
      </c>
    </row>
    <row r="62" spans="2:9" ht="14.4" thickTop="1" thickBot="1" x14ac:dyDescent="0.5">
      <c r="B62" s="20" t="s">
        <v>108</v>
      </c>
      <c r="C62" s="21"/>
      <c r="D62" s="21"/>
      <c r="E62" s="22"/>
      <c r="F62" s="78">
        <v>45</v>
      </c>
      <c r="G62" s="23">
        <v>5500</v>
      </c>
      <c r="H62" s="10"/>
      <c r="I62" s="30">
        <f t="shared" si="2"/>
        <v>0</v>
      </c>
    </row>
    <row r="63" spans="2:9" ht="14.4" thickTop="1" thickBot="1" x14ac:dyDescent="0.5">
      <c r="B63" s="24" t="s">
        <v>109</v>
      </c>
      <c r="C63" s="25"/>
      <c r="D63" s="25"/>
      <c r="E63" s="26"/>
      <c r="F63" s="56">
        <v>46</v>
      </c>
      <c r="G63" s="27">
        <v>10000</v>
      </c>
      <c r="H63" s="28"/>
      <c r="I63" s="30">
        <f t="shared" si="2"/>
        <v>0</v>
      </c>
    </row>
    <row r="64" spans="2:9" ht="13.8" thickBot="1" x14ac:dyDescent="0.5"/>
    <row r="65" spans="2:9" ht="19.5" customHeight="1" thickBot="1" x14ac:dyDescent="0.5">
      <c r="B65" s="379" t="s">
        <v>110</v>
      </c>
      <c r="C65" s="380"/>
      <c r="D65" s="380"/>
      <c r="E65" s="380"/>
      <c r="F65" s="380"/>
      <c r="G65" s="380"/>
      <c r="H65" s="380"/>
      <c r="I65" s="382"/>
    </row>
    <row r="66" spans="2:9" ht="14.4" thickTop="1" thickBot="1" x14ac:dyDescent="0.5">
      <c r="B66" s="20" t="s">
        <v>135</v>
      </c>
      <c r="C66" s="21"/>
      <c r="D66" s="21"/>
      <c r="E66" s="22"/>
      <c r="F66" s="58">
        <v>47</v>
      </c>
      <c r="G66" s="23">
        <v>16500</v>
      </c>
      <c r="H66" s="10"/>
      <c r="I66" s="35">
        <f t="shared" ref="I66:I73" si="3">G66*H66</f>
        <v>0</v>
      </c>
    </row>
    <row r="67" spans="2:9" ht="14.4" thickTop="1" thickBot="1" x14ac:dyDescent="0.5">
      <c r="B67" s="20" t="s">
        <v>108</v>
      </c>
      <c r="C67" s="21"/>
      <c r="D67" s="21"/>
      <c r="E67" s="22"/>
      <c r="F67" s="58">
        <v>48</v>
      </c>
      <c r="G67" s="23">
        <v>5500</v>
      </c>
      <c r="H67" s="10"/>
      <c r="I67" s="35">
        <f t="shared" si="3"/>
        <v>0</v>
      </c>
    </row>
    <row r="68" spans="2:9" ht="14.4" thickTop="1" thickBot="1" x14ac:dyDescent="0.5">
      <c r="B68" s="31" t="s">
        <v>111</v>
      </c>
      <c r="C68" s="32"/>
      <c r="D68" s="32"/>
      <c r="E68" s="33"/>
      <c r="F68" s="59">
        <v>49</v>
      </c>
      <c r="G68" s="34">
        <v>10000</v>
      </c>
      <c r="H68" s="36"/>
      <c r="I68" s="35">
        <f t="shared" si="3"/>
        <v>0</v>
      </c>
    </row>
    <row r="69" spans="2:9" ht="14.4" thickTop="1" thickBot="1" x14ac:dyDescent="0.5">
      <c r="B69" s="31" t="s">
        <v>112</v>
      </c>
      <c r="C69" s="32"/>
      <c r="D69" s="32"/>
      <c r="E69" s="33"/>
      <c r="F69" s="59">
        <v>50</v>
      </c>
      <c r="G69" s="34">
        <v>11000</v>
      </c>
      <c r="H69" s="28"/>
      <c r="I69" s="35">
        <f t="shared" si="3"/>
        <v>0</v>
      </c>
    </row>
    <row r="70" spans="2:9" ht="14.4" thickTop="1" thickBot="1" x14ac:dyDescent="0.5">
      <c r="B70" s="387" t="s">
        <v>138</v>
      </c>
      <c r="C70" s="388"/>
      <c r="D70" s="388"/>
      <c r="E70" s="389"/>
      <c r="F70" s="78">
        <v>52</v>
      </c>
      <c r="G70" s="79">
        <v>7700</v>
      </c>
      <c r="H70" s="37"/>
      <c r="I70" s="81">
        <f t="shared" si="3"/>
        <v>0</v>
      </c>
    </row>
    <row r="71" spans="2:9" ht="14.4" thickTop="1" thickBot="1" x14ac:dyDescent="0.5">
      <c r="B71" s="387" t="s">
        <v>139</v>
      </c>
      <c r="C71" s="388"/>
      <c r="D71" s="388"/>
      <c r="E71" s="389"/>
      <c r="F71" s="78">
        <v>53</v>
      </c>
      <c r="G71" s="79">
        <v>15400</v>
      </c>
      <c r="H71" s="37"/>
      <c r="I71" s="81">
        <f t="shared" si="3"/>
        <v>0</v>
      </c>
    </row>
    <row r="72" spans="2:9" ht="14.4" thickTop="1" thickBot="1" x14ac:dyDescent="0.5">
      <c r="B72" s="387" t="s">
        <v>136</v>
      </c>
      <c r="C72" s="388"/>
      <c r="D72" s="388"/>
      <c r="E72" s="389"/>
      <c r="F72" s="78">
        <v>57</v>
      </c>
      <c r="G72" s="79">
        <v>5500</v>
      </c>
      <c r="H72" s="37"/>
      <c r="I72" s="81">
        <f t="shared" si="3"/>
        <v>0</v>
      </c>
    </row>
    <row r="73" spans="2:9" ht="14.4" thickTop="1" thickBot="1" x14ac:dyDescent="0.5">
      <c r="B73" s="390" t="s">
        <v>137</v>
      </c>
      <c r="C73" s="391"/>
      <c r="D73" s="391"/>
      <c r="E73" s="392"/>
      <c r="F73" s="56">
        <v>58</v>
      </c>
      <c r="G73" s="80">
        <v>22000</v>
      </c>
      <c r="H73" s="37"/>
      <c r="I73" s="35">
        <f t="shared" si="3"/>
        <v>0</v>
      </c>
    </row>
    <row r="74" spans="2:9" ht="14.4" thickTop="1" thickBot="1" x14ac:dyDescent="0.5">
      <c r="H74" s="37"/>
      <c r="I74" s="37"/>
    </row>
    <row r="75" spans="2:9" ht="19.5" customHeight="1" thickBot="1" x14ac:dyDescent="0.5">
      <c r="B75" s="379" t="s">
        <v>113</v>
      </c>
      <c r="C75" s="380"/>
      <c r="D75" s="380"/>
      <c r="E75" s="380"/>
      <c r="F75" s="380"/>
      <c r="G75" s="380"/>
      <c r="H75" s="382"/>
      <c r="I75" s="46" t="s">
        <v>114</v>
      </c>
    </row>
    <row r="76" spans="2:9" x14ac:dyDescent="0.45">
      <c r="B76" s="38" t="s">
        <v>115</v>
      </c>
      <c r="I76" s="48" t="s">
        <v>5</v>
      </c>
    </row>
    <row r="77" spans="2:9" ht="13.8" thickBot="1" x14ac:dyDescent="0.5">
      <c r="B77" s="24" t="s">
        <v>116</v>
      </c>
      <c r="C77" s="25"/>
      <c r="D77" s="25"/>
      <c r="E77" s="25"/>
      <c r="F77" s="40"/>
      <c r="G77" s="39"/>
      <c r="H77" s="40"/>
      <c r="I77" s="41" t="s">
        <v>5</v>
      </c>
    </row>
    <row r="78" spans="2:9" x14ac:dyDescent="0.45">
      <c r="B78" s="3" t="s">
        <v>117</v>
      </c>
    </row>
    <row r="79" spans="2:9" ht="13.8" thickBot="1" x14ac:dyDescent="0.5"/>
    <row r="80" spans="2:9" ht="13.8" thickTop="1" x14ac:dyDescent="0.45">
      <c r="B80" s="3" t="s">
        <v>119</v>
      </c>
      <c r="G80" s="383" t="s">
        <v>120</v>
      </c>
      <c r="H80" s="384"/>
      <c r="I80" s="42">
        <v>2700000</v>
      </c>
    </row>
    <row r="81" spans="2:9" ht="13.5" customHeight="1" x14ac:dyDescent="0.45">
      <c r="B81" s="3" t="s">
        <v>152</v>
      </c>
      <c r="G81" s="385" t="s">
        <v>151</v>
      </c>
      <c r="H81" s="393"/>
      <c r="I81" s="94">
        <v>70000</v>
      </c>
    </row>
    <row r="82" spans="2:9" x14ac:dyDescent="0.45">
      <c r="B82" s="3" t="s">
        <v>153</v>
      </c>
      <c r="G82" s="385" t="s">
        <v>121</v>
      </c>
      <c r="H82" s="386"/>
      <c r="I82" s="43">
        <f>SUM(I13:I45)</f>
        <v>0</v>
      </c>
    </row>
    <row r="83" spans="2:9" x14ac:dyDescent="0.45">
      <c r="B83" s="3" t="s">
        <v>118</v>
      </c>
      <c r="G83" s="385" t="s">
        <v>97</v>
      </c>
      <c r="H83" s="386"/>
      <c r="I83" s="43">
        <f>SUM(I50:I53,I57:I63,I66:I73)</f>
        <v>0</v>
      </c>
    </row>
    <row r="84" spans="2:9" x14ac:dyDescent="0.45">
      <c r="B84" s="3" t="s">
        <v>154</v>
      </c>
      <c r="G84" s="412" t="s">
        <v>122</v>
      </c>
      <c r="H84" s="413"/>
      <c r="I84" s="44">
        <f>SUM(I80:I83)</f>
        <v>2770000</v>
      </c>
    </row>
    <row r="85" spans="2:9" x14ac:dyDescent="0.45">
      <c r="B85" s="3" t="s">
        <v>134</v>
      </c>
      <c r="G85" s="412" t="s">
        <v>123</v>
      </c>
      <c r="H85" s="413"/>
      <c r="I85" s="44">
        <f>I84*0.1</f>
        <v>277000</v>
      </c>
    </row>
    <row r="86" spans="2:9" ht="19.5" customHeight="1" thickBot="1" x14ac:dyDescent="0.5">
      <c r="G86" s="414" t="s">
        <v>124</v>
      </c>
      <c r="H86" s="415"/>
      <c r="I86" s="45">
        <f>SUM(I84:I85)</f>
        <v>3047000</v>
      </c>
    </row>
    <row r="87" spans="2:9" ht="13.8" thickTop="1" x14ac:dyDescent="0.45"/>
  </sheetData>
  <mergeCells count="35">
    <mergeCell ref="G84:H84"/>
    <mergeCell ref="G85:H85"/>
    <mergeCell ref="G86:H86"/>
    <mergeCell ref="B14:B16"/>
    <mergeCell ref="C15:C16"/>
    <mergeCell ref="D15:D16"/>
    <mergeCell ref="B21:B22"/>
    <mergeCell ref="B23:B24"/>
    <mergeCell ref="C23:C24"/>
    <mergeCell ref="D23:D24"/>
    <mergeCell ref="B33:B34"/>
    <mergeCell ref="C33:C34"/>
    <mergeCell ref="D33:D34"/>
    <mergeCell ref="G83:H83"/>
    <mergeCell ref="B48:I48"/>
    <mergeCell ref="B49:I49"/>
    <mergeCell ref="B2:D2"/>
    <mergeCell ref="B3:D3"/>
    <mergeCell ref="B4:C4"/>
    <mergeCell ref="B18:B20"/>
    <mergeCell ref="C19:C20"/>
    <mergeCell ref="D19:D20"/>
    <mergeCell ref="B5:C5"/>
    <mergeCell ref="B6:C6"/>
    <mergeCell ref="B9:I9"/>
    <mergeCell ref="B56:I56"/>
    <mergeCell ref="B65:I65"/>
    <mergeCell ref="B75:H75"/>
    <mergeCell ref="G80:H80"/>
    <mergeCell ref="G82:H82"/>
    <mergeCell ref="B70:E70"/>
    <mergeCell ref="B71:E71"/>
    <mergeCell ref="B72:E72"/>
    <mergeCell ref="B73:E73"/>
    <mergeCell ref="G81:H81"/>
  </mergeCells>
  <phoneticPr fontId="1"/>
  <hyperlinks>
    <hyperlink ref="E14" location="'Aluminum 3 points in-out'!A1" display="Aluminum 3 points in-out" xr:uid="{2C578D9F-2803-41DC-9FBF-26756905836B}"/>
    <hyperlink ref="E15" location="'Aluminum-reinforced version'!A1" display="Aluminum-reinforced version" xr:uid="{A71E8014-4824-4A3A-A7AD-1599B72C36C0}"/>
    <hyperlink ref="E18" location="'Traveller bar'!A1" display="□Harken2709（13㎜　HB）" xr:uid="{40AE24EC-1B99-4B56-A10D-A6B7F00AD3B8}"/>
    <hyperlink ref="E19" location="'Hoop (Pipe Bridle)　cleats versi'!A1" display="Hoop (Pipe Bridle)　cleats version" xr:uid="{E110C77E-FB99-4CF4-8C0D-AC89C9592BEE}"/>
    <hyperlink ref="E21" location="'RF62174 Pivoting low lead block'!A1" display="RF62174 Pivoting low lead block" xr:uid="{6ED066CA-6564-4328-9864-4CF8EFD17FCE}"/>
    <hyperlink ref="E22" location="'Harken 2650 40 mm Block'!A1" display="Harken 2650 40 mm Block" xr:uid="{911E455D-CE72-4AB5-9840-ABBB615A20DC}"/>
    <hyperlink ref="E23" location="'Gunwale Guy Base Carbon'!A1" display="Carbon" xr:uid="{02E719D2-A3B9-4327-912C-E29C7111DDE2}"/>
    <hyperlink ref="E24" location="'Gunwale Guy Base aluminium'!A1" display="Aluminum Special" xr:uid="{704F55BE-72C8-4FAF-9589-F0E3D2683AD9}"/>
    <hyperlink ref="E25" location="'FRP OKUMURA original'!A1" display="FRP OKUMURA original" xr:uid="{2D751CC1-7DA5-4734-8B2D-AE6CD513C2B1}"/>
    <hyperlink ref="E27" location="'Pumps Systems（3 blocks )'!A1" display="□Pumps Systems（3 blocks in the inner case）" xr:uid="{224E0BB8-1A47-4653-BBF0-99185D0FD5E6}"/>
    <hyperlink ref="E29" location="'Lead to inner keel '!A1" display="Lead to inner keel " xr:uid="{EA042C4D-3959-45A7-AA88-BE18D2DEB4AA}"/>
    <hyperlink ref="E31" location="'EVA Foam　'!A1" display="EVA Foam　" xr:uid="{FCB2AE2C-EABB-40D3-BCBC-5DDE19663B10}"/>
    <hyperlink ref="E33" location="'RONSTAN Carbon'!A1" display="RONSTAN Carbon" xr:uid="{220A55CA-586D-4153-8C58-ADDD54D3CE6B}"/>
    <hyperlink ref="E34" location="'Carbon Tiller Extension 25mm×1.'!A1" display="Carbon Tiller Extension 25mm×1.2M with non slip" xr:uid="{EC7C79E1-BEA2-4E4E-BE6D-923D76A10C5C}"/>
    <hyperlink ref="E37" location="'Jib peak with mounting bracket'!A1" display="Jib peak with mounting bracket" xr:uid="{D54E63AC-0EAA-4DBF-BDB3-A7D74F8F67D5}"/>
    <hyperlink ref="E39" location="'Add a catcher'!A1" display="Add a catcher" xr:uid="{255E2993-31AA-4D2F-AC0B-AE7ACF34D550}"/>
    <hyperlink ref="E40" location="'Andersen Min　Main traveller bot'!A1" display="'Andersen Min　Main traveller bot'!A1" xr:uid="{B77399D2-8F42-453B-B5FB-1175ABC8DA0A}"/>
    <hyperlink ref="E41" location="Allen!A1" display="Allen" xr:uid="{EDA5D0F9-12A7-4BD3-8BBB-28A58EFDE2A5}"/>
    <hyperlink ref="E42" location="'Drainage hole added'!A1" display="Drainage hole added" xr:uid="{2EF0A88C-5D48-4D50-A2C0-3AF69B39A3B5}"/>
    <hyperlink ref="E16" location="'Jibbracket Carbon'!A1" display="Carbon" xr:uid="{03B19DDE-6E44-4FBE-BD59-F060148B4907}"/>
    <hyperlink ref="E17" location="'Centreboard System1.4'!A1" display="1/4" xr:uid="{80E9D488-370D-4847-B3B9-AF287D024319}"/>
    <hyperlink ref="E13" location="'Side tank both side,Divide left'!A1" display="Side tank both side,Divide left and right under the mast" xr:uid="{02FA1352-939E-4771-AD20-44092A905FB2}"/>
    <hyperlink ref="E28" location="'Clam cleats side tank both side'!A1" display="'Clam cleats side tank both side'!A1" xr:uid="{DE4F0BA2-FA8A-4B6E-B8ED-5D9975B217A8}"/>
    <hyperlink ref="E20" location="'Hoop (Pipe Bridle)　cam version'!A1" display="Hoop (Pipe Bridle)　cam version" xr:uid="{9D60EFA0-E76B-4587-AD43-3A4EDA49B070}"/>
    <hyperlink ref="B57" location="' Spreader stopper specification'!A1" display="YAMAHA MAST／Spreader option（stopper specification）" xr:uid="{04495A0B-58A1-4EF3-826F-A4525E2F658D}"/>
    <hyperlink ref="B58" location="'Spreader option（thumb-screw）'!A1" display="YAMAHA MAST／Spreader option（thumb-screw）" xr:uid="{34579E3A-98A3-4227-B95D-0590C8C3D059}"/>
    <hyperlink ref="A1" location="'Side tank both side,Divide left'!R1C1" display="'Side tank both side,Divide left'!R1C1" xr:uid="{625A8722-EC30-45EE-838E-39358602119A}"/>
  </hyperlinks>
  <pageMargins left="0.7" right="0.7" top="0.75" bottom="0.75" header="0.3" footer="0.3"/>
  <pageSetup paperSize="8"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D821D-1376-427B-89B6-31CE8D94B33B}">
  <dimension ref="A1"/>
  <sheetViews>
    <sheetView workbookViewId="0"/>
  </sheetViews>
  <sheetFormatPr defaultRowHeight="18" x14ac:dyDescent="0.4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27CB2-4737-40FD-8A8F-1E01B367FB42}">
  <sheetPr>
    <tabColor rgb="FFFFFF00"/>
  </sheetPr>
  <dimension ref="A1:I5"/>
  <sheetViews>
    <sheetView workbookViewId="0">
      <selection activeCell="I5" sqref="I5"/>
    </sheetView>
  </sheetViews>
  <sheetFormatPr defaultRowHeight="18" x14ac:dyDescent="0.45"/>
  <sheetData>
    <row r="1" spans="1:9" x14ac:dyDescent="0.45">
      <c r="A1" s="69" t="s">
        <v>277</v>
      </c>
    </row>
    <row r="5" spans="1:9" x14ac:dyDescent="0.45">
      <c r="I5" s="60" t="s">
        <v>126</v>
      </c>
    </row>
  </sheetData>
  <phoneticPr fontId="1"/>
  <hyperlinks>
    <hyperlink ref="I5" location="'⑴CPH English orderform '!R1C1" display="Return to Order Form" xr:uid="{40004020-18C9-4110-92BF-5C8B78BDFBE4}"/>
    <hyperlink ref="A1" location="'⑴CPH English orderform '!R1C1" display="⑴CPH English orderform '!R1C1" xr:uid="{65740FD6-2EE7-4260-AD46-1D72B56D4143}"/>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2C872-7548-4A8E-BAD8-FF3AE9F14C5E}">
  <sheetPr>
    <tabColor rgb="FFFFFF00"/>
    <pageSetUpPr fitToPage="1"/>
  </sheetPr>
  <dimension ref="J2"/>
  <sheetViews>
    <sheetView zoomScaleNormal="100" zoomScaleSheetLayoutView="100" workbookViewId="0">
      <selection activeCell="J2" sqref="J2"/>
    </sheetView>
  </sheetViews>
  <sheetFormatPr defaultRowHeight="18" x14ac:dyDescent="0.45"/>
  <cols>
    <col min="9" max="9" width="9" customWidth="1"/>
    <col min="10" max="10" width="21.3984375" customWidth="1"/>
  </cols>
  <sheetData>
    <row r="2" spans="10:10" x14ac:dyDescent="0.45">
      <c r="J2" s="60" t="s">
        <v>126</v>
      </c>
    </row>
  </sheetData>
  <phoneticPr fontId="1"/>
  <hyperlinks>
    <hyperlink ref="J2" location="'⑴CPH English orderform '!R1C1" display="Return to Order Form" xr:uid="{1E1D44B5-B317-4BFD-A886-FC516029FEAF}"/>
  </hyperlinks>
  <pageMargins left="0.7" right="0.7" top="0.75" bottom="0.75" header="0.3" footer="0.3"/>
  <pageSetup paperSize="9"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CFAF4-8093-456B-B39B-F971F3C8851C}">
  <sheetPr>
    <tabColor rgb="FFFFFF00"/>
    <pageSetUpPr fitToPage="1"/>
  </sheetPr>
  <dimension ref="L2"/>
  <sheetViews>
    <sheetView zoomScaleNormal="100" workbookViewId="0">
      <selection activeCell="L2" sqref="L2"/>
    </sheetView>
  </sheetViews>
  <sheetFormatPr defaultRowHeight="18" x14ac:dyDescent="0.45"/>
  <cols>
    <col min="12" max="12" width="21.3984375" customWidth="1"/>
  </cols>
  <sheetData>
    <row r="2" spans="12:12" x14ac:dyDescent="0.45">
      <c r="L2" s="60" t="s">
        <v>126</v>
      </c>
    </row>
  </sheetData>
  <phoneticPr fontId="1"/>
  <hyperlinks>
    <hyperlink ref="L2" location="'⑴CPH English orderform '!R1C1" display="Return to Order Form" xr:uid="{2E6BE92A-3B76-4831-8EDD-6E80F0D73FD5}"/>
  </hyperlinks>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CCAE5-30B6-4ED6-BD0E-EE56B3C90DF8}">
  <sheetPr>
    <tabColor rgb="FFFFFF00"/>
  </sheetPr>
  <dimension ref="J2:L2"/>
  <sheetViews>
    <sheetView workbookViewId="0"/>
  </sheetViews>
  <sheetFormatPr defaultRowHeight="18" x14ac:dyDescent="0.45"/>
  <sheetData>
    <row r="2" spans="10:12" x14ac:dyDescent="0.45">
      <c r="J2" s="223" t="s">
        <v>126</v>
      </c>
      <c r="K2" s="60"/>
      <c r="L2" s="60"/>
    </row>
  </sheetData>
  <phoneticPr fontId="1"/>
  <hyperlinks>
    <hyperlink ref="J2" location="'⑴CPH English orderform '!R1C1" display="Return to Order Form" xr:uid="{50F5D9E5-8F8C-4B43-A9F0-367AD65020B8}"/>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3D21A-88A3-4063-8F3A-52832F2709DE}">
  <sheetPr>
    <tabColor rgb="FFFFFF00"/>
  </sheetPr>
  <dimension ref="I2:K2"/>
  <sheetViews>
    <sheetView zoomScale="68" zoomScaleNormal="68" workbookViewId="0">
      <selection activeCell="I2" sqref="I2"/>
    </sheetView>
  </sheetViews>
  <sheetFormatPr defaultRowHeight="18" x14ac:dyDescent="0.45"/>
  <sheetData>
    <row r="2" spans="9:11" x14ac:dyDescent="0.45">
      <c r="I2" s="223" t="s">
        <v>126</v>
      </c>
      <c r="J2" s="69"/>
      <c r="K2" s="60"/>
    </row>
  </sheetData>
  <phoneticPr fontId="1"/>
  <hyperlinks>
    <hyperlink ref="I2" location="'⑴CPH English orderform '!R1C1" display="Return to Order Form" xr:uid="{22EEBF22-1434-4359-90EE-4809F3C4C125}"/>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52CA-A9D9-4BE5-AEC5-5E66FFEC32A0}">
  <sheetPr>
    <tabColor rgb="FFFFFF00"/>
    <pageSetUpPr fitToPage="1"/>
  </sheetPr>
  <dimension ref="J2:J10"/>
  <sheetViews>
    <sheetView zoomScaleNormal="100" zoomScaleSheetLayoutView="69" workbookViewId="0">
      <selection activeCell="J11" sqref="J11"/>
    </sheetView>
  </sheetViews>
  <sheetFormatPr defaultRowHeight="18" x14ac:dyDescent="0.45"/>
  <cols>
    <col min="10" max="10" width="21.3984375" customWidth="1"/>
  </cols>
  <sheetData>
    <row r="2" spans="10:10" x14ac:dyDescent="0.45">
      <c r="J2" s="223" t="s">
        <v>126</v>
      </c>
    </row>
    <row r="10" spans="10:10" x14ac:dyDescent="0.45">
      <c r="J10" t="s">
        <v>281</v>
      </c>
    </row>
  </sheetData>
  <phoneticPr fontId="1"/>
  <hyperlinks>
    <hyperlink ref="J2" location="'⑴CPH English orderform '!R1C1" display="Return to Order Form" xr:uid="{56DFE234-7B18-4669-A7F7-A4C1DF57B0BA}"/>
  </hyperlinks>
  <pageMargins left="0.7" right="0.7" top="0.75" bottom="0.75" header="0.3" footer="0.3"/>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4</vt:i4>
      </vt:variant>
    </vt:vector>
  </HeadingPairs>
  <TitlesOfParts>
    <vt:vector size="32" baseType="lpstr">
      <vt:lpstr>⑴日本語　ｵｰﾀﾞｰﾌｫｰﾑ  CPH用</vt:lpstr>
      <vt:lpstr>⑴CPH English orderform </vt:lpstr>
      <vt:lpstr>←Please send this file as a PDF</vt:lpstr>
      <vt:lpstr>Side tank both side,Divide left</vt:lpstr>
      <vt:lpstr>Aluminum 3 points in-out</vt:lpstr>
      <vt:lpstr>Reinforced Aluminum Version</vt:lpstr>
      <vt:lpstr>Carbon</vt:lpstr>
      <vt:lpstr>Center Raising Purchase 1.4</vt:lpstr>
      <vt:lpstr>Traveller bar H2709</vt:lpstr>
      <vt:lpstr>Pipe Bridle with Cleat</vt:lpstr>
      <vt:lpstr>Pipe Bridle with Cam</vt:lpstr>
      <vt:lpstr>RF62174　Ratchet Switching</vt:lpstr>
      <vt:lpstr>H2650　40㎜ Carbon Single Fixed</vt:lpstr>
      <vt:lpstr>Gunwale  Carbon</vt:lpstr>
      <vt:lpstr>Gunwale Aluminum Special</vt:lpstr>
      <vt:lpstr>Original FRP Parts</vt:lpstr>
      <vt:lpstr>Pump Type (Three Blocks on Inne</vt:lpstr>
      <vt:lpstr>Sheet1</vt:lpstr>
      <vt:lpstr>Topping Lift Both Sides Lead</vt:lpstr>
      <vt:lpstr>Lead to inner keel </vt:lpstr>
      <vt:lpstr>EVA Foam　</vt:lpstr>
      <vt:lpstr>Factoryzero Carbon Extension 1m</vt:lpstr>
      <vt:lpstr>Wint Jib Peak Fitting</vt:lpstr>
      <vt:lpstr>Andersen Min　Main traveller bot</vt:lpstr>
      <vt:lpstr>Allen</vt:lpstr>
      <vt:lpstr> Spreader stopper specification</vt:lpstr>
      <vt:lpstr>Spreader option（thumb-screw）</vt:lpstr>
      <vt:lpstr>CPH order form</vt:lpstr>
      <vt:lpstr>'⑴CPH English orderform '!Print_Area</vt:lpstr>
      <vt:lpstr>'⑴日本語　ｵｰﾀﾞｰﾌｫｰﾑ  CPH用'!Print_Area</vt:lpstr>
      <vt:lpstr>Allen!Print_Area</vt:lpstr>
      <vt:lpstr>'Topping Lift Both Sides Lead'!Print_Area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オクムラボート販売株式会社</cp:lastModifiedBy>
  <cp:lastPrinted>2021-05-06T12:09:02Z</cp:lastPrinted>
  <dcterms:created xsi:type="dcterms:W3CDTF">2021-01-14T07:25:44Z</dcterms:created>
  <dcterms:modified xsi:type="dcterms:W3CDTF">2026-03-26T05:48:10Z</dcterms:modified>
</cp:coreProperties>
</file>